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76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3" i="1" l="1"/>
  <c r="J13" i="1"/>
  <c r="I13" i="1"/>
  <c r="G13" i="1"/>
  <c r="E13" i="1"/>
  <c r="H13" i="1"/>
  <c r="D13" i="1"/>
  <c r="D12" i="1"/>
  <c r="D11" i="1"/>
  <c r="D10" i="1"/>
  <c r="D9" i="1"/>
  <c r="D8" i="1"/>
  <c r="D7" i="1"/>
  <c r="B13" i="1"/>
  <c r="C12" i="1"/>
  <c r="C11" i="1"/>
  <c r="C10" i="1"/>
  <c r="C13" i="1" s="1"/>
  <c r="C9" i="1"/>
  <c r="C8" i="1"/>
  <c r="C7" i="1"/>
  <c r="C5" i="1"/>
  <c r="C4" i="1"/>
  <c r="D5" i="1" s="1"/>
  <c r="B6" i="1"/>
  <c r="C6" i="1" s="1"/>
  <c r="D6" i="1" s="1"/>
</calcChain>
</file>

<file path=xl/sharedStrings.xml><?xml version="1.0" encoding="utf-8"?>
<sst xmlns="http://schemas.openxmlformats.org/spreadsheetml/2006/main" count="23" uniqueCount="21">
  <si>
    <t>celkem</t>
  </si>
  <si>
    <t>spol.rel.</t>
  </si>
  <si>
    <t>poznání</t>
  </si>
  <si>
    <t>procenta</t>
  </si>
  <si>
    <t>obor.skupina 1</t>
  </si>
  <si>
    <t>obor.skupina 2</t>
  </si>
  <si>
    <t>obor.skupina 3</t>
  </si>
  <si>
    <t>obor.skupina 4</t>
  </si>
  <si>
    <t>obor.skupina 5</t>
  </si>
  <si>
    <t>obor.skupina 6</t>
  </si>
  <si>
    <t>ČVUT</t>
  </si>
  <si>
    <t>JČU</t>
  </si>
  <si>
    <t>pč/rok</t>
  </si>
  <si>
    <t>MU</t>
  </si>
  <si>
    <t>UK</t>
  </si>
  <si>
    <t>UPOL</t>
  </si>
  <si>
    <t>VŠCHT</t>
  </si>
  <si>
    <t>Sloupec1</t>
  </si>
  <si>
    <t>M1 počty hodnocených vybraných výsledků (dle kritéria a oborových skupin)</t>
  </si>
  <si>
    <t>pozn. rozdíly v součtech vznikají v důsledku zaokrouhlovacích chyb</t>
  </si>
  <si>
    <t>Avš průměry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</si>
</sst>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1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1" fontId="0" fillId="0" borderId="7" xfId="0" applyNumberFormat="1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1" fontId="2" fillId="0" borderId="2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9" xfId="0" applyFont="1" applyBorder="1"/>
    <xf numFmtId="1" fontId="2" fillId="0" borderId="10" xfId="0" applyNumberFormat="1" applyFont="1" applyBorder="1"/>
    <xf numFmtId="1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1" fontId="2" fillId="0" borderId="1" xfId="0" applyNumberFormat="1" applyFont="1" applyBorder="1"/>
    <xf numFmtId="9" fontId="2" fillId="0" borderId="3" xfId="1" applyFont="1" applyBorder="1"/>
    <xf numFmtId="1" fontId="0" fillId="0" borderId="4" xfId="0" applyNumberFormat="1" applyBorder="1"/>
    <xf numFmtId="9" fontId="0" fillId="0" borderId="5" xfId="1" applyFont="1" applyBorder="1"/>
    <xf numFmtId="1" fontId="0" fillId="0" borderId="6" xfId="0" applyNumberFormat="1" applyBorder="1"/>
    <xf numFmtId="9" fontId="0" fillId="0" borderId="8" xfId="1" applyFont="1" applyBorder="1"/>
    <xf numFmtId="1" fontId="0" fillId="0" borderId="1" xfId="0" applyNumberFormat="1" applyBorder="1"/>
    <xf numFmtId="9" fontId="0" fillId="0" borderId="3" xfId="1" applyFont="1" applyBorder="1"/>
    <xf numFmtId="1" fontId="2" fillId="0" borderId="9" xfId="0" applyNumberFormat="1" applyFont="1" applyBorder="1"/>
    <xf numFmtId="9" fontId="2" fillId="0" borderId="11" xfId="1" applyFont="1" applyBorder="1"/>
  </cellXfs>
  <cellStyles count="2">
    <cellStyle name="Normální" xfId="0" builtinId="0"/>
    <cellStyle name="Procenta" xfId="1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1" formatCode="0"/>
    </dxf>
    <dxf>
      <numFmt numFmtId="1" formatCode="0"/>
      <border diagonalUp="0" diagonalDown="0">
        <left style="medium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ulka1" displayName="Tabulka1" ref="A3:J13" totalsRowShown="0">
  <autoFilter ref="A3:J13"/>
  <tableColumns count="10">
    <tableColumn id="1" name="Sloupec1"/>
    <tableColumn id="2" name="celkem" dataDxfId="2"/>
    <tableColumn id="3" name="pč/rok" dataDxfId="1"/>
    <tableColumn id="4" name="procenta" dataDxfId="0" dataCellStyle="Procenta"/>
    <tableColumn id="5" name="ČVUT"/>
    <tableColumn id="6" name="JČU"/>
    <tableColumn id="7" name="MU"/>
    <tableColumn id="8" name="UK"/>
    <tableColumn id="9" name="UPOL"/>
    <tableColumn id="10" name="VŠCH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G17" sqref="G17"/>
    </sheetView>
  </sheetViews>
  <sheetFormatPr defaultRowHeight="14.4" x14ac:dyDescent="0.3"/>
  <cols>
    <col min="1" max="1" width="15.6640625" customWidth="1"/>
    <col min="4" max="4" width="10.44140625" customWidth="1"/>
  </cols>
  <sheetData>
    <row r="1" spans="1:10" ht="21" x14ac:dyDescent="0.4">
      <c r="A1" s="20" t="s">
        <v>18</v>
      </c>
    </row>
    <row r="2" spans="1:10" ht="15" thickBot="1" x14ac:dyDescent="0.35">
      <c r="E2" t="s">
        <v>20</v>
      </c>
    </row>
    <row r="3" spans="1:10" ht="15" thickBot="1" x14ac:dyDescent="0.35">
      <c r="A3" t="s">
        <v>17</v>
      </c>
      <c r="B3" s="1" t="s">
        <v>0</v>
      </c>
      <c r="C3" s="3" t="s">
        <v>12</v>
      </c>
      <c r="D3" s="4" t="s">
        <v>3</v>
      </c>
      <c r="E3" t="s">
        <v>10</v>
      </c>
      <c r="F3" t="s">
        <v>11</v>
      </c>
      <c r="G3" t="s">
        <v>13</v>
      </c>
      <c r="H3" t="s">
        <v>14</v>
      </c>
      <c r="I3" t="s">
        <v>15</v>
      </c>
      <c r="J3" t="s">
        <v>16</v>
      </c>
    </row>
    <row r="4" spans="1:10" x14ac:dyDescent="0.3">
      <c r="A4" s="13" t="s">
        <v>0</v>
      </c>
      <c r="B4" s="22">
        <v>5346</v>
      </c>
      <c r="C4" s="14">
        <f>SUM(B4/2)</f>
        <v>2673</v>
      </c>
      <c r="D4" s="23">
        <v>1</v>
      </c>
      <c r="E4" s="15">
        <v>199</v>
      </c>
      <c r="F4" s="15">
        <v>52</v>
      </c>
      <c r="G4" s="15">
        <v>327</v>
      </c>
      <c r="H4" s="15">
        <v>348</v>
      </c>
      <c r="I4" s="15">
        <v>157</v>
      </c>
      <c r="J4" s="16">
        <v>37</v>
      </c>
    </row>
    <row r="5" spans="1:10" x14ac:dyDescent="0.3">
      <c r="A5" s="5" t="s">
        <v>1</v>
      </c>
      <c r="B5" s="24">
        <v>2897</v>
      </c>
      <c r="C5" s="6">
        <f t="shared" ref="C5:C6" si="0">SUM(B5/2)</f>
        <v>1448.5</v>
      </c>
      <c r="D5" s="25">
        <f>C5/C4</f>
        <v>0.54190048634493082</v>
      </c>
      <c r="E5" s="7">
        <v>151</v>
      </c>
      <c r="F5" s="7">
        <v>17</v>
      </c>
      <c r="G5" s="7">
        <v>103</v>
      </c>
      <c r="H5" s="7">
        <v>97</v>
      </c>
      <c r="I5" s="7">
        <v>107</v>
      </c>
      <c r="J5" s="8">
        <v>32</v>
      </c>
    </row>
    <row r="6" spans="1:10" ht="15" thickBot="1" x14ac:dyDescent="0.35">
      <c r="A6" s="9" t="s">
        <v>2</v>
      </c>
      <c r="B6" s="26">
        <f>SUM(B4-B5)</f>
        <v>2449</v>
      </c>
      <c r="C6" s="10">
        <f t="shared" si="0"/>
        <v>1224.5</v>
      </c>
      <c r="D6" s="27">
        <f>C6/C4</f>
        <v>0.45809951365506923</v>
      </c>
      <c r="E6" s="11">
        <v>48</v>
      </c>
      <c r="F6" s="11">
        <v>35</v>
      </c>
      <c r="G6" s="11">
        <v>225</v>
      </c>
      <c r="H6" s="11">
        <v>251</v>
      </c>
      <c r="I6" s="11">
        <v>50</v>
      </c>
      <c r="J6" s="12">
        <v>5</v>
      </c>
    </row>
    <row r="7" spans="1:10" x14ac:dyDescent="0.3">
      <c r="A7" s="1" t="s">
        <v>4</v>
      </c>
      <c r="B7" s="28">
        <v>800</v>
      </c>
      <c r="C7" s="2">
        <f t="shared" ref="C7:C12" si="1">SUM(B7/2)</f>
        <v>400</v>
      </c>
      <c r="D7" s="29">
        <f>C7/C4</f>
        <v>0.14964459408903855</v>
      </c>
      <c r="E7" s="3">
        <v>25</v>
      </c>
      <c r="F7" s="3">
        <v>5</v>
      </c>
      <c r="G7" s="3">
        <v>42</v>
      </c>
      <c r="H7" s="3">
        <v>39</v>
      </c>
      <c r="I7" s="3">
        <v>20</v>
      </c>
      <c r="J7" s="4">
        <v>16</v>
      </c>
    </row>
    <row r="8" spans="1:10" x14ac:dyDescent="0.3">
      <c r="A8" s="5" t="s">
        <v>5</v>
      </c>
      <c r="B8" s="24">
        <v>1250</v>
      </c>
      <c r="C8" s="6">
        <f t="shared" si="1"/>
        <v>625</v>
      </c>
      <c r="D8" s="25">
        <f>C8/C4</f>
        <v>0.2338196782641227</v>
      </c>
      <c r="E8" s="7">
        <v>150</v>
      </c>
      <c r="F8" s="7">
        <v>1</v>
      </c>
      <c r="G8" s="7">
        <v>2</v>
      </c>
      <c r="H8" s="7">
        <v>0</v>
      </c>
      <c r="I8" s="7">
        <v>1</v>
      </c>
      <c r="J8" s="8">
        <v>17</v>
      </c>
    </row>
    <row r="9" spans="1:10" x14ac:dyDescent="0.3">
      <c r="A9" s="5" t="s">
        <v>6</v>
      </c>
      <c r="B9" s="24">
        <v>454</v>
      </c>
      <c r="C9" s="6">
        <f t="shared" si="1"/>
        <v>227</v>
      </c>
      <c r="D9" s="25">
        <f>C9/C4</f>
        <v>8.492330714552937E-2</v>
      </c>
      <c r="E9" s="7">
        <v>5</v>
      </c>
      <c r="F9" s="7">
        <v>2</v>
      </c>
      <c r="G9" s="7">
        <v>20</v>
      </c>
      <c r="H9" s="7">
        <v>42</v>
      </c>
      <c r="I9" s="7">
        <v>16</v>
      </c>
      <c r="J9" s="8">
        <v>1</v>
      </c>
    </row>
    <row r="10" spans="1:10" x14ac:dyDescent="0.3">
      <c r="A10" s="5" t="s">
        <v>7</v>
      </c>
      <c r="B10" s="24">
        <v>372</v>
      </c>
      <c r="C10" s="6">
        <f t="shared" si="1"/>
        <v>186</v>
      </c>
      <c r="D10" s="25">
        <f>C10/C4</f>
        <v>6.9584736251402921E-2</v>
      </c>
      <c r="E10" s="7">
        <v>2</v>
      </c>
      <c r="F10" s="7">
        <v>10</v>
      </c>
      <c r="G10" s="7">
        <v>1</v>
      </c>
      <c r="H10" s="7">
        <v>0</v>
      </c>
      <c r="I10" s="7">
        <v>0</v>
      </c>
      <c r="J10" s="8">
        <v>2</v>
      </c>
    </row>
    <row r="11" spans="1:10" x14ac:dyDescent="0.3">
      <c r="A11" s="5" t="s">
        <v>8</v>
      </c>
      <c r="B11" s="24">
        <v>1140</v>
      </c>
      <c r="C11" s="6">
        <f t="shared" si="1"/>
        <v>570</v>
      </c>
      <c r="D11" s="25">
        <f>C11/C4</f>
        <v>0.21324354657687991</v>
      </c>
      <c r="E11" s="7">
        <v>4</v>
      </c>
      <c r="F11" s="7">
        <v>17</v>
      </c>
      <c r="G11" s="7">
        <v>110</v>
      </c>
      <c r="H11" s="7">
        <v>120</v>
      </c>
      <c r="I11" s="7">
        <v>56</v>
      </c>
      <c r="J11" s="8">
        <v>1</v>
      </c>
    </row>
    <row r="12" spans="1:10" ht="15" thickBot="1" x14ac:dyDescent="0.35">
      <c r="A12" s="9" t="s">
        <v>9</v>
      </c>
      <c r="B12" s="26">
        <v>1331</v>
      </c>
      <c r="C12" s="10">
        <f t="shared" si="1"/>
        <v>665.5</v>
      </c>
      <c r="D12" s="27">
        <f>C12/C4</f>
        <v>0.24897119341563786</v>
      </c>
      <c r="E12" s="11">
        <v>14</v>
      </c>
      <c r="F12" s="11">
        <v>18</v>
      </c>
      <c r="G12" s="11">
        <v>153</v>
      </c>
      <c r="H12" s="11">
        <v>147</v>
      </c>
      <c r="I12" s="11">
        <v>66</v>
      </c>
      <c r="J12" s="12">
        <v>1</v>
      </c>
    </row>
    <row r="13" spans="1:10" ht="15" thickBot="1" x14ac:dyDescent="0.35">
      <c r="A13" s="17" t="s">
        <v>0</v>
      </c>
      <c r="B13" s="30">
        <f t="shared" ref="B13:J13" si="2">SUM(B7:B12)</f>
        <v>5347</v>
      </c>
      <c r="C13" s="18">
        <f t="shared" si="2"/>
        <v>2673.5</v>
      </c>
      <c r="D13" s="31">
        <f t="shared" si="2"/>
        <v>1.0001870557426114</v>
      </c>
      <c r="E13" s="18">
        <f t="shared" si="2"/>
        <v>200</v>
      </c>
      <c r="F13" s="18">
        <f t="shared" si="2"/>
        <v>53</v>
      </c>
      <c r="G13" s="18">
        <f t="shared" si="2"/>
        <v>328</v>
      </c>
      <c r="H13" s="18">
        <f t="shared" si="2"/>
        <v>348</v>
      </c>
      <c r="I13" s="18">
        <f t="shared" si="2"/>
        <v>159</v>
      </c>
      <c r="J13" s="19">
        <f t="shared" si="2"/>
        <v>38</v>
      </c>
    </row>
    <row r="16" spans="1:10" x14ac:dyDescent="0.3">
      <c r="A16" s="21" t="s">
        <v>19</v>
      </c>
      <c r="B16" s="21"/>
      <c r="C16" s="21"/>
      <c r="D16" s="21"/>
      <c r="E16" s="21"/>
    </row>
  </sheetData>
  <pageMargins left="0.7" right="0.7" top="0.78740157499999996" bottom="0.78740157499999996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Miholová Kateřina</dc:creator>
  <cp:lastModifiedBy>Miholová Kateřina</cp:lastModifiedBy>
  <cp:lastPrinted>2019-05-10T10:49:22Z</cp:lastPrinted>
  <dcterms:created xsi:type="dcterms:W3CDTF">2019-04-17T13:03:11Z</dcterms:created>
  <dcterms:modified xsi:type="dcterms:W3CDTF">2019-05-21T09:40:31Z</dcterms:modified>
</cp:coreProperties>
</file>