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2-2024\369_RVVI_2021-06-25\369 A2 Návrh výdajů na VaVaI 2022+\"/>
    </mc:Choice>
  </mc:AlternateContent>
  <bookViews>
    <workbookView xWindow="0" yWindow="0" windowWidth="28800" windowHeight="12300" tabRatio="910"/>
  </bookViews>
  <sheets>
    <sheet name="T8 výzkum bez EU" sheetId="4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_Tab16">'[1]301-KPR'!#REF!</definedName>
    <definedName name="___Tab16">'[1]301-KPR'!#REF!</definedName>
    <definedName name="__FM2013">'[2]záv.uk,.KPR'!#REF!</definedName>
    <definedName name="__Tab16">'[1]301-KPR'!#REF!</definedName>
    <definedName name="_FM2013">'[2]záv.uk,.KPR'!#REF!</definedName>
    <definedName name="_Tab16">'[1]301-KPR'!#REF!</definedName>
    <definedName name="aa">'[3]301-KPR'!#REF!</definedName>
    <definedName name="AccessDatabase">"C:\Dokumenty\Borisek\Excel\1998\ROZPIS1998\1LEDEN1998\akce98-1.mdb"</definedName>
    <definedName name="AV">'[2]záv.uk,.KPR'!#REF!</definedName>
    <definedName name="AVC">'[4]301-KPR'!#REF!</definedName>
    <definedName name="AVv">'[4]301-KPR'!#REF!</definedName>
    <definedName name="baba">'[2]záv.uk,.KPR'!#REF!</definedName>
    <definedName name="BIS">'[2]záv.uk,.KPR'!$B$6</definedName>
    <definedName name="CBU">'[2]záv.uk,.KPR'!#REF!</definedName>
    <definedName name="celkem1">'[4]301-KPR'!#REF!</definedName>
    <definedName name="CSU">'[2]záv.uk,.KPR'!#REF!</definedName>
    <definedName name="CUZK">'[2]záv.uk,.KPR'!#REF!</definedName>
    <definedName name="CÚZK">'[5]301'!#REF!</definedName>
    <definedName name="CUZKL">'[4]301-KPR'!#REF!</definedName>
    <definedName name="DF_GRID_1">#REF!</definedName>
    <definedName name="GA">'[2]záv.uk,.KPR'!#REF!</definedName>
    <definedName name="GAE">'[4]301-KPR'!#REF!</definedName>
    <definedName name="gggg">#REF!</definedName>
    <definedName name="hhh">#REF!</definedName>
    <definedName name="jik">#REF!</definedName>
    <definedName name="jjj">#REF!</definedName>
    <definedName name="jksefjnsdf">'[4]301-KPR'!#REF!</definedName>
    <definedName name="KK">#REF!</definedName>
    <definedName name="kkkk">'[6]301-KPR'!#REF!</definedName>
    <definedName name="kontrolní">'[7]301'!#REF!</definedName>
    <definedName name="KPR">'[2]záv.uk,.KPR'!$B$30</definedName>
    <definedName name="MDS">'[2]záv.uk,.KPR'!#REF!</definedName>
    <definedName name="MF">'[2]záv.uk,.KPR'!$B$6</definedName>
    <definedName name="min_obdobi">#REF!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SMT1">'[4]301-KPR'!#REF!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obdobi">#REF!</definedName>
    <definedName name="_xlnm.Print_Area" localSheetId="0">'T8 výzkum bez EU'!$A$1:$AI$24</definedName>
    <definedName name="pol">#REF!</definedName>
    <definedName name="PSP">'[2]záv.uk,.KPR'!$B$6</definedName>
    <definedName name="RRTV">'[2]záv.uk,.KPR'!#REF!</definedName>
    <definedName name="SAPBEXhrIndnt" hidden="1">"Wide"</definedName>
    <definedName name="SAPsysID" hidden="1">"708C5W7SBKP804JT78WJ0JNKI"</definedName>
    <definedName name="SAPwbID" hidden="1">"ARS"</definedName>
    <definedName name="SD">#REF!</definedName>
    <definedName name="SP">'[2]záv.uk,.KPR'!$B$6</definedName>
    <definedName name="ss">#REF!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9" i="40" l="1"/>
  <c r="AG10" i="40"/>
  <c r="AG11" i="40"/>
  <c r="AG12" i="40"/>
  <c r="AG13" i="40"/>
  <c r="AG14" i="40"/>
  <c r="AG15" i="40"/>
  <c r="AG16" i="40"/>
  <c r="AG17" i="40"/>
  <c r="AG18" i="40"/>
  <c r="AG19" i="40"/>
  <c r="AG20" i="40"/>
  <c r="AG21" i="40"/>
  <c r="AG22" i="40"/>
  <c r="AG8" i="40"/>
  <c r="AC9" i="40"/>
  <c r="AC10" i="40"/>
  <c r="AC11" i="40"/>
  <c r="AC12" i="40"/>
  <c r="AC13" i="40"/>
  <c r="AC14" i="40"/>
  <c r="AC15" i="40"/>
  <c r="AC16" i="40"/>
  <c r="AC17" i="40"/>
  <c r="AC18" i="40"/>
  <c r="AC19" i="40"/>
  <c r="AC20" i="40"/>
  <c r="AC21" i="40"/>
  <c r="AC22" i="40"/>
  <c r="AC8" i="40"/>
  <c r="Y9" i="40"/>
  <c r="Y10" i="40"/>
  <c r="Y11" i="40"/>
  <c r="Y12" i="40"/>
  <c r="Y13" i="40"/>
  <c r="Y14" i="40"/>
  <c r="Y15" i="40"/>
  <c r="Y16" i="40"/>
  <c r="Y17" i="40"/>
  <c r="Y18" i="40"/>
  <c r="Y19" i="40"/>
  <c r="Y20" i="40"/>
  <c r="Y21" i="40"/>
  <c r="Y22" i="40"/>
  <c r="Y8" i="40"/>
  <c r="AE24" i="40"/>
  <c r="AG24" i="40" s="1"/>
  <c r="AA24" i="40"/>
  <c r="AC24" i="40" s="1"/>
  <c r="W24" i="40"/>
  <c r="Y24" i="40" s="1"/>
</calcChain>
</file>

<file path=xl/sharedStrings.xml><?xml version="1.0" encoding="utf-8"?>
<sst xmlns="http://schemas.openxmlformats.org/spreadsheetml/2006/main" count="52" uniqueCount="52">
  <si>
    <t xml:space="preserve"> </t>
  </si>
  <si>
    <t>v Kč</t>
  </si>
  <si>
    <t>SR 2012</t>
  </si>
  <si>
    <t>SR 2013</t>
  </si>
  <si>
    <t xml:space="preserve">skutečnost 2013 </t>
  </si>
  <si>
    <t>SR 2014</t>
  </si>
  <si>
    <t>SR 2015</t>
  </si>
  <si>
    <t>SR 2016</t>
  </si>
  <si>
    <t>skutečnost 2016</t>
  </si>
  <si>
    <t>SR 2017</t>
  </si>
  <si>
    <t>skutečnost 2017</t>
  </si>
  <si>
    <t>SR 2018</t>
  </si>
  <si>
    <t>skutečnost 2018</t>
  </si>
  <si>
    <t>skutečnost 2019</t>
  </si>
  <si>
    <t>skutečnost 2020 covid III</t>
  </si>
  <si>
    <t>2020 SR covid III</t>
  </si>
  <si>
    <t>Úřad vlády České republiky</t>
  </si>
  <si>
    <t>Ministerstvo zahraničních věcí</t>
  </si>
  <si>
    <t>Ministerstvo obrany</t>
  </si>
  <si>
    <t>Ministerstvo práce a sociálních věcí</t>
  </si>
  <si>
    <t>Ministerstvo vnitra</t>
  </si>
  <si>
    <t>Ministerstvo životního prostředí</t>
  </si>
  <si>
    <t>Grantová agentura České republiky</t>
  </si>
  <si>
    <t>Ministerstvo průmyslu a obchodu</t>
  </si>
  <si>
    <t>Ministerstvo dopravy</t>
  </si>
  <si>
    <t>Ministerstvo zemědělství</t>
  </si>
  <si>
    <t>Ministerstvo školství, mládeže a tělovýchovy</t>
  </si>
  <si>
    <t>Ministerstvo kultury</t>
  </si>
  <si>
    <t>Ministerstvo zdravotnictví</t>
  </si>
  <si>
    <t>Akademie věd České republiky</t>
  </si>
  <si>
    <t>Technologická agentura České republiky</t>
  </si>
  <si>
    <t>SR 2019</t>
  </si>
  <si>
    <t>skutečnost 2012</t>
  </si>
  <si>
    <t>skutečnost 2014</t>
  </si>
  <si>
    <t>skutečnost 2015</t>
  </si>
  <si>
    <t>(bez prostředků z rozpočtu EU a FM)</t>
  </si>
  <si>
    <t>2022                               návrh MF</t>
  </si>
  <si>
    <t>2023                               návrh MF</t>
  </si>
  <si>
    <t>2024                               návrh MF</t>
  </si>
  <si>
    <t>2021 novela covid I*</t>
  </si>
  <si>
    <t>* dle zákona č. 92/2021</t>
  </si>
  <si>
    <t>2022               snížení dle MF</t>
  </si>
  <si>
    <t>2023               snížení dle MF</t>
  </si>
  <si>
    <t>2024               snížení dle MF</t>
  </si>
  <si>
    <t>2022**                        návrh RVVI</t>
  </si>
  <si>
    <t>2023**                         návrh RVVI</t>
  </si>
  <si>
    <t>2024**                         návrh RVVI</t>
  </si>
  <si>
    <t>** návrh výdajů schválený na 368. zasedání RVVI a předložený vládě</t>
  </si>
  <si>
    <t>Index MF
2022/2021</t>
  </si>
  <si>
    <t>Rozpočtová kapitola</t>
  </si>
  <si>
    <t>Celkem</t>
  </si>
  <si>
    <t>Srovnání návrhu výdajů na VaVaI schváleného 368. Radou a předběžného návrhu výdajů na VaVaI předloženého MF a schváleného vládou dne 7. 6. 2021 UV č. …./2021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</si>
</sst>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_-* #,##0.00\ _K_č_-;\-* #,##0.00\ _K_č_-;_-* &quot;-&quot;??\ _K_č_-;_-@_-"/>
  </numFmts>
  <fonts count="10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166" fontId="3" fillId="0" borderId="0" applyFont="0" applyFill="0" applyBorder="0" applyAlignment="0" applyProtection="0"/>
    <xf numFmtId="0" fontId="2" fillId="0" borderId="0"/>
    <xf numFmtId="0" fontId="1" fillId="0" borderId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/>
    <xf numFmtId="0" fontId="6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6" fillId="7" borderId="0" xfId="0" applyFont="1" applyFill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  <xf numFmtId="3" fontId="6" fillId="0" borderId="3" xfId="0" applyNumberFormat="1" applyFont="1" applyFill="1" applyBorder="1" applyAlignment="1">
      <alignment vertical="center"/>
    </xf>
    <xf numFmtId="3" fontId="6" fillId="0" borderId="5" xfId="0" applyNumberFormat="1" applyFont="1" applyBorder="1"/>
    <xf numFmtId="3" fontId="6" fillId="0" borderId="4" xfId="0" quotePrefix="1" applyNumberFormat="1" applyFont="1" applyFill="1" applyBorder="1" applyAlignment="1">
      <alignment vertical="center"/>
    </xf>
    <xf numFmtId="3" fontId="6" fillId="7" borderId="4" xfId="0" quotePrefix="1" applyNumberFormat="1" applyFont="1" applyFill="1" applyBorder="1" applyAlignment="1">
      <alignment vertical="center"/>
    </xf>
    <xf numFmtId="3" fontId="6" fillId="3" borderId="4" xfId="0" quotePrefix="1" applyNumberFormat="1" applyFont="1" applyFill="1" applyBorder="1" applyAlignment="1">
      <alignment vertical="center"/>
    </xf>
    <xf numFmtId="3" fontId="6" fillId="5" borderId="4" xfId="0" quotePrefix="1" applyNumberFormat="1" applyFont="1" applyFill="1" applyBorder="1" applyAlignment="1">
      <alignment vertical="center"/>
    </xf>
    <xf numFmtId="3" fontId="6" fillId="5" borderId="3" xfId="0" quotePrefix="1" applyNumberFormat="1" applyFont="1" applyFill="1" applyBorder="1" applyAlignment="1">
      <alignment vertical="center"/>
    </xf>
    <xf numFmtId="3" fontId="6" fillId="7" borderId="3" xfId="0" quotePrefix="1" applyNumberFormat="1" applyFont="1" applyFill="1" applyBorder="1" applyAlignment="1">
      <alignment vertical="center"/>
    </xf>
    <xf numFmtId="164" fontId="6" fillId="0" borderId="3" xfId="0" quotePrefix="1" applyNumberFormat="1" applyFont="1" applyBorder="1" applyAlignment="1">
      <alignment vertical="center"/>
    </xf>
    <xf numFmtId="3" fontId="6" fillId="0" borderId="4" xfId="0" quotePrefix="1" applyNumberFormat="1" applyFont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5" xfId="0" quotePrefix="1" applyNumberFormat="1" applyFont="1" applyFill="1" applyBorder="1" applyAlignment="1">
      <alignment vertical="center"/>
    </xf>
    <xf numFmtId="0" fontId="6" fillId="0" borderId="8" xfId="1" applyFont="1" applyBorder="1" applyAlignment="1">
      <alignment vertical="center"/>
    </xf>
    <xf numFmtId="3" fontId="6" fillId="0" borderId="7" xfId="0" applyNumberFormat="1" applyFont="1" applyFill="1" applyBorder="1" applyAlignment="1">
      <alignment vertical="center"/>
    </xf>
    <xf numFmtId="3" fontId="6" fillId="0" borderId="11" xfId="0" applyNumberFormat="1" applyFont="1" applyFill="1" applyBorder="1" applyAlignment="1">
      <alignment vertical="center"/>
    </xf>
    <xf numFmtId="3" fontId="6" fillId="0" borderId="10" xfId="0" quotePrefix="1" applyNumberFormat="1" applyFont="1" applyBorder="1" applyAlignment="1">
      <alignment vertical="center"/>
    </xf>
    <xf numFmtId="3" fontId="6" fillId="7" borderId="10" xfId="0" quotePrefix="1" applyNumberFormat="1" applyFont="1" applyFill="1" applyBorder="1" applyAlignment="1">
      <alignment vertical="center"/>
    </xf>
    <xf numFmtId="3" fontId="6" fillId="0" borderId="12" xfId="0" quotePrefix="1" applyNumberFormat="1" applyFont="1" applyBorder="1" applyAlignment="1">
      <alignment vertical="center"/>
    </xf>
    <xf numFmtId="3" fontId="6" fillId="7" borderId="12" xfId="0" quotePrefix="1" applyNumberFormat="1" applyFont="1" applyFill="1" applyBorder="1" applyAlignment="1">
      <alignment vertical="center"/>
    </xf>
    <xf numFmtId="165" fontId="6" fillId="0" borderId="12" xfId="0" quotePrefix="1" applyNumberFormat="1" applyFont="1" applyBorder="1" applyAlignment="1">
      <alignment vertical="center"/>
    </xf>
    <xf numFmtId="3" fontId="6" fillId="0" borderId="9" xfId="1" applyNumberFormat="1" applyFont="1" applyBorder="1" applyAlignment="1">
      <alignment vertical="center"/>
    </xf>
    <xf numFmtId="3" fontId="8" fillId="0" borderId="2" xfId="0" applyNumberFormat="1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3" fontId="8" fillId="8" borderId="2" xfId="0" applyNumberFormat="1" applyFont="1" applyFill="1" applyBorder="1" applyAlignment="1">
      <alignment vertical="center"/>
    </xf>
    <xf numFmtId="3" fontId="8" fillId="7" borderId="2" xfId="0" applyNumberFormat="1" applyFont="1" applyFill="1" applyBorder="1" applyAlignment="1">
      <alignment vertical="center"/>
    </xf>
    <xf numFmtId="3" fontId="8" fillId="4" borderId="2" xfId="0" applyNumberFormat="1" applyFont="1" applyFill="1" applyBorder="1" applyAlignment="1">
      <alignment vertical="center"/>
    </xf>
    <xf numFmtId="3" fontId="8" fillId="2" borderId="2" xfId="0" applyNumberFormat="1" applyFont="1" applyFill="1" applyBorder="1" applyAlignment="1">
      <alignment vertical="center"/>
    </xf>
    <xf numFmtId="3" fontId="8" fillId="6" borderId="2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vertical="center"/>
    </xf>
    <xf numFmtId="3" fontId="8" fillId="7" borderId="1" xfId="0" applyNumberFormat="1" applyFont="1" applyFill="1" applyBorder="1" applyAlignment="1">
      <alignment vertical="center"/>
    </xf>
    <xf numFmtId="164" fontId="6" fillId="0" borderId="1" xfId="0" quotePrefix="1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7" borderId="0" xfId="0" applyNumberFormat="1" applyFont="1" applyFill="1" applyAlignment="1">
      <alignment vertical="center"/>
    </xf>
    <xf numFmtId="3" fontId="8" fillId="0" borderId="0" xfId="0" applyNumberFormat="1" applyFont="1" applyAlignment="1">
      <alignment vertical="center"/>
    </xf>
    <xf numFmtId="3" fontId="8" fillId="7" borderId="0" xfId="0" applyNumberFormat="1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0" fontId="6" fillId="8" borderId="0" xfId="0" applyFont="1" applyFill="1" applyAlignment="1">
      <alignment vertical="center"/>
    </xf>
    <xf numFmtId="3" fontId="6" fillId="0" borderId="0" xfId="0" applyNumberFormat="1" applyFont="1" applyFill="1" applyAlignment="1">
      <alignment vertical="center"/>
    </xf>
    <xf numFmtId="10" fontId="6" fillId="0" borderId="0" xfId="6" applyNumberFormat="1" applyFont="1" applyAlignment="1">
      <alignment vertical="center"/>
    </xf>
    <xf numFmtId="0" fontId="6" fillId="3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3" fontId="8" fillId="0" borderId="13" xfId="0" applyNumberFormat="1" applyFont="1" applyBorder="1" applyAlignment="1">
      <alignment vertical="center"/>
    </xf>
    <xf numFmtId="0" fontId="7" fillId="0" borderId="0" xfId="0" applyFont="1" applyFill="1" applyAlignment="1"/>
    <xf numFmtId="0" fontId="6" fillId="0" borderId="0" xfId="0" applyFont="1" applyAlignment="1">
      <alignment horizontal="left" vertical="center"/>
    </xf>
    <xf numFmtId="0" fontId="9" fillId="0" borderId="0" xfId="0" applyFont="1" applyFill="1" applyAlignment="1">
      <alignment horizontal="left"/>
    </xf>
  </cellXfs>
  <cellStyles count="7">
    <cellStyle name="Čárka 2" xfId="3"/>
    <cellStyle name="Normální" xfId="0" builtinId="0"/>
    <cellStyle name="Normální 2" xfId="2"/>
    <cellStyle name="Normální 3" xfId="4"/>
    <cellStyle name="Normální 3 2" xfId="5"/>
    <cellStyle name="normální_bilance I výhledu 2009-2012 dle kapitol" xfId="1"/>
    <cellStyle name="Procenta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E_DATA\2001%20pr&#367;b&#283;h\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S:\Dokumenty\2006\Parlament\Schv&#225;len&#253;%20MF%2003%20SR-2006-p&#345;&#237;loha%204%20z&#225;kona(9.12)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9"/>
  <sheetViews>
    <sheetView tabSelected="1" zoomScaleNormal="100" workbookViewId="0">
      <pane xSplit="2" ySplit="7" topLeftCell="C8" activePane="bottomRight" state="frozen"/>
      <selection activeCell="V66" sqref="V66"/>
      <selection pane="topRight" activeCell="V66" sqref="V66"/>
      <selection pane="bottomLeft" activeCell="V66" sqref="V66"/>
      <selection pane="bottomRight" activeCell="B36" sqref="B36"/>
    </sheetView>
  </sheetViews>
  <sheetFormatPr defaultColWidth="9.33203125" defaultRowHeight="12.75" x14ac:dyDescent="0.2"/>
  <cols>
    <col min="1" max="1" width="9.33203125" style="1"/>
    <col min="2" max="2" width="44" style="1" customWidth="1"/>
    <col min="3" max="3" width="15.6640625" style="1" hidden="1" customWidth="1"/>
    <col min="4" max="5" width="17.33203125" style="1" hidden="1" customWidth="1"/>
    <col min="6" max="7" width="16.1640625" style="1" hidden="1" customWidth="1"/>
    <col min="8" max="11" width="16.83203125" style="1" hidden="1" customWidth="1"/>
    <col min="12" max="12" width="0.1640625" style="1" hidden="1" customWidth="1"/>
    <col min="13" max="13" width="15.33203125" style="1" hidden="1" customWidth="1"/>
    <col min="14" max="14" width="0.1640625" style="1" hidden="1" customWidth="1"/>
    <col min="15" max="17" width="15.33203125" style="1" hidden="1" customWidth="1"/>
    <col min="18" max="18" width="0.1640625" style="1" hidden="1" customWidth="1"/>
    <col min="19" max="20" width="15.33203125" style="1" hidden="1" customWidth="1"/>
    <col min="21" max="21" width="16.33203125" style="1" customWidth="1"/>
    <col min="22" max="22" width="0.5" style="1" customWidth="1"/>
    <col min="23" max="25" width="16.33203125" style="1" customWidth="1"/>
    <col min="26" max="26" width="0.5" style="1" customWidth="1"/>
    <col min="27" max="29" width="16.33203125" style="1" customWidth="1"/>
    <col min="30" max="30" width="0.5" style="1" customWidth="1"/>
    <col min="31" max="33" width="16.33203125" style="1" customWidth="1"/>
    <col min="34" max="34" width="0.5" style="1" customWidth="1"/>
    <col min="35" max="35" width="11.33203125" style="1" customWidth="1"/>
    <col min="36" max="16384" width="9.33203125" style="1"/>
  </cols>
  <sheetData>
    <row r="1" spans="1:37" ht="3.75" customHeight="1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4"/>
      <c r="AG1" s="4"/>
      <c r="AH1" s="4"/>
      <c r="AI1" s="2"/>
      <c r="AJ1" s="2"/>
      <c r="AK1" s="2"/>
    </row>
    <row r="2" spans="1:37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2"/>
      <c r="AK2" s="2"/>
    </row>
    <row r="3" spans="1:37" ht="15.75" x14ac:dyDescent="0.25">
      <c r="A3" s="75" t="s">
        <v>51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2"/>
      <c r="AK3" s="2"/>
    </row>
    <row r="4" spans="1:37" x14ac:dyDescent="0.2">
      <c r="A4" s="74" t="s">
        <v>35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2"/>
      <c r="AK4" s="2"/>
    </row>
    <row r="5" spans="1:37" ht="6" customHeight="1" x14ac:dyDescent="0.2">
      <c r="A5" s="2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2"/>
      <c r="AK5" s="2"/>
    </row>
    <row r="6" spans="1:37" ht="17.25" customHeight="1" thickBo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9"/>
      <c r="W6" s="2"/>
      <c r="X6" s="2"/>
      <c r="Y6" s="2"/>
      <c r="Z6" s="9"/>
      <c r="AA6" s="2"/>
      <c r="AB6" s="2"/>
      <c r="AC6" s="2"/>
      <c r="AD6" s="9"/>
      <c r="AE6" s="2"/>
      <c r="AF6" s="4"/>
      <c r="AG6" s="4" t="s">
        <v>1</v>
      </c>
      <c r="AH6" s="10"/>
      <c r="AI6" s="2"/>
      <c r="AJ6" s="2"/>
      <c r="AK6" s="2"/>
    </row>
    <row r="7" spans="1:37" ht="31.5" customHeight="1" thickBot="1" x14ac:dyDescent="0.25">
      <c r="A7" s="70" t="s">
        <v>49</v>
      </c>
      <c r="B7" s="71"/>
      <c r="C7" s="11" t="s">
        <v>2</v>
      </c>
      <c r="D7" s="12" t="s">
        <v>32</v>
      </c>
      <c r="E7" s="12" t="s">
        <v>3</v>
      </c>
      <c r="F7" s="12" t="s">
        <v>4</v>
      </c>
      <c r="G7" s="12" t="s">
        <v>5</v>
      </c>
      <c r="H7" s="12" t="s">
        <v>33</v>
      </c>
      <c r="I7" s="12" t="s">
        <v>6</v>
      </c>
      <c r="J7" s="12" t="s">
        <v>34</v>
      </c>
      <c r="K7" s="12" t="s">
        <v>7</v>
      </c>
      <c r="L7" s="12" t="s">
        <v>8</v>
      </c>
      <c r="M7" s="13" t="s">
        <v>9</v>
      </c>
      <c r="N7" s="13" t="s">
        <v>10</v>
      </c>
      <c r="O7" s="13" t="s">
        <v>11</v>
      </c>
      <c r="P7" s="13" t="s">
        <v>12</v>
      </c>
      <c r="Q7" s="13" t="s">
        <v>31</v>
      </c>
      <c r="R7" s="13" t="s">
        <v>13</v>
      </c>
      <c r="S7" s="14" t="s">
        <v>14</v>
      </c>
      <c r="T7" s="13" t="s">
        <v>15</v>
      </c>
      <c r="U7" s="15" t="s">
        <v>39</v>
      </c>
      <c r="V7" s="16"/>
      <c r="W7" s="17" t="s">
        <v>44</v>
      </c>
      <c r="X7" s="18" t="s">
        <v>36</v>
      </c>
      <c r="Y7" s="19" t="s">
        <v>41</v>
      </c>
      <c r="Z7" s="20"/>
      <c r="AA7" s="17" t="s">
        <v>45</v>
      </c>
      <c r="AB7" s="18" t="s">
        <v>37</v>
      </c>
      <c r="AC7" s="19" t="s">
        <v>42</v>
      </c>
      <c r="AD7" s="20"/>
      <c r="AE7" s="17" t="s">
        <v>46</v>
      </c>
      <c r="AF7" s="18" t="s">
        <v>38</v>
      </c>
      <c r="AG7" s="19" t="s">
        <v>43</v>
      </c>
      <c r="AH7" s="21"/>
      <c r="AI7" s="12" t="s">
        <v>48</v>
      </c>
      <c r="AJ7" s="2"/>
      <c r="AK7" s="2"/>
    </row>
    <row r="8" spans="1:37" x14ac:dyDescent="0.2">
      <c r="A8" s="22">
        <v>304</v>
      </c>
      <c r="B8" s="68" t="s">
        <v>16</v>
      </c>
      <c r="C8" s="23">
        <v>39699000</v>
      </c>
      <c r="D8" s="23">
        <v>35853416</v>
      </c>
      <c r="E8" s="23">
        <v>34000000</v>
      </c>
      <c r="F8" s="23">
        <v>37892018</v>
      </c>
      <c r="G8" s="23">
        <v>33000000</v>
      </c>
      <c r="H8" s="23">
        <v>48128610</v>
      </c>
      <c r="I8" s="23">
        <v>139701000</v>
      </c>
      <c r="J8" s="23">
        <v>25348495</v>
      </c>
      <c r="K8" s="23">
        <v>115493424</v>
      </c>
      <c r="L8" s="24">
        <v>62486218</v>
      </c>
      <c r="M8" s="25">
        <v>213601015</v>
      </c>
      <c r="N8" s="25">
        <v>76370185.510000005</v>
      </c>
      <c r="O8" s="25">
        <v>79403981</v>
      </c>
      <c r="P8" s="25">
        <v>52475590.68</v>
      </c>
      <c r="Q8" s="25">
        <v>65506346</v>
      </c>
      <c r="R8" s="25">
        <v>67999392.890000001</v>
      </c>
      <c r="S8" s="25">
        <v>60137426.159999996</v>
      </c>
      <c r="T8" s="25">
        <v>67946412</v>
      </c>
      <c r="U8" s="25">
        <v>67946412</v>
      </c>
      <c r="V8" s="26"/>
      <c r="W8" s="27">
        <v>72275555</v>
      </c>
      <c r="X8" s="25">
        <v>68619142</v>
      </c>
      <c r="Y8" s="28">
        <f>X8-W8</f>
        <v>-3656413</v>
      </c>
      <c r="Z8" s="26"/>
      <c r="AA8" s="27">
        <v>72275555</v>
      </c>
      <c r="AB8" s="25">
        <v>68619142</v>
      </c>
      <c r="AC8" s="28">
        <f>AB8-AA8</f>
        <v>-3656413</v>
      </c>
      <c r="AD8" s="26"/>
      <c r="AE8" s="27">
        <v>72275555</v>
      </c>
      <c r="AF8" s="25">
        <v>68619142</v>
      </c>
      <c r="AG8" s="29">
        <f>AF8-AE8</f>
        <v>-3656413</v>
      </c>
      <c r="AH8" s="30"/>
      <c r="AI8" s="31">
        <v>101</v>
      </c>
      <c r="AJ8" s="2"/>
      <c r="AK8" s="2"/>
    </row>
    <row r="9" spans="1:37" x14ac:dyDescent="0.2">
      <c r="A9" s="22">
        <v>306</v>
      </c>
      <c r="B9" s="68" t="s">
        <v>17</v>
      </c>
      <c r="C9" s="23"/>
      <c r="D9" s="23"/>
      <c r="E9" s="23"/>
      <c r="F9" s="23"/>
      <c r="G9" s="23"/>
      <c r="H9" s="23"/>
      <c r="I9" s="23"/>
      <c r="J9" s="23"/>
      <c r="K9" s="23"/>
      <c r="L9" s="33"/>
      <c r="M9" s="25">
        <v>9959766</v>
      </c>
      <c r="N9" s="25">
        <v>9986613</v>
      </c>
      <c r="O9" s="34">
        <v>25152000</v>
      </c>
      <c r="P9" s="25">
        <v>25152000</v>
      </c>
      <c r="Q9" s="25">
        <v>25336000</v>
      </c>
      <c r="R9" s="25">
        <v>25336000</v>
      </c>
      <c r="S9" s="25">
        <v>27870000</v>
      </c>
      <c r="T9" s="25">
        <v>27870000</v>
      </c>
      <c r="U9" s="25">
        <v>31484000</v>
      </c>
      <c r="V9" s="26"/>
      <c r="W9" s="27">
        <v>34632400</v>
      </c>
      <c r="X9" s="25">
        <v>29891228</v>
      </c>
      <c r="Y9" s="28">
        <f t="shared" ref="Y9:Y22" si="0">X9-W9</f>
        <v>-4741172</v>
      </c>
      <c r="Z9" s="26"/>
      <c r="AA9" s="27">
        <v>34632400</v>
      </c>
      <c r="AB9" s="25">
        <v>29891228</v>
      </c>
      <c r="AC9" s="28">
        <f t="shared" ref="AC9:AC22" si="1">AB9-AA9</f>
        <v>-4741172</v>
      </c>
      <c r="AD9" s="26"/>
      <c r="AE9" s="27">
        <v>35415218</v>
      </c>
      <c r="AF9" s="25">
        <v>29891228</v>
      </c>
      <c r="AG9" s="29">
        <f t="shared" ref="AG9:AG22" si="2">AF9-AE9</f>
        <v>-5523990</v>
      </c>
      <c r="AH9" s="30"/>
      <c r="AI9" s="31">
        <v>94.9</v>
      </c>
      <c r="AJ9" s="2"/>
      <c r="AK9" s="2"/>
    </row>
    <row r="10" spans="1:37" x14ac:dyDescent="0.2">
      <c r="A10" s="22">
        <v>307</v>
      </c>
      <c r="B10" s="68" t="s">
        <v>18</v>
      </c>
      <c r="C10" s="23">
        <v>378354000</v>
      </c>
      <c r="D10" s="23">
        <v>390059215</v>
      </c>
      <c r="E10" s="23">
        <v>382525000</v>
      </c>
      <c r="F10" s="23">
        <v>392783546</v>
      </c>
      <c r="G10" s="23">
        <v>412977000</v>
      </c>
      <c r="H10" s="23">
        <v>404628797</v>
      </c>
      <c r="I10" s="23">
        <v>422977000</v>
      </c>
      <c r="J10" s="23">
        <v>432981090</v>
      </c>
      <c r="K10" s="23">
        <v>430787000</v>
      </c>
      <c r="L10" s="24">
        <v>397053604</v>
      </c>
      <c r="M10" s="25">
        <v>434652000</v>
      </c>
      <c r="N10" s="25">
        <v>483263504.31999999</v>
      </c>
      <c r="O10" s="34">
        <v>436040000</v>
      </c>
      <c r="P10" s="25">
        <v>502546197.19999999</v>
      </c>
      <c r="Q10" s="25">
        <v>414486150</v>
      </c>
      <c r="R10" s="25">
        <v>482745971.68000001</v>
      </c>
      <c r="S10" s="25">
        <v>554148647.50999999</v>
      </c>
      <c r="T10" s="25">
        <v>439363000</v>
      </c>
      <c r="U10" s="25">
        <v>413142560</v>
      </c>
      <c r="V10" s="26"/>
      <c r="W10" s="27">
        <v>443142560</v>
      </c>
      <c r="X10" s="25">
        <v>443142560</v>
      </c>
      <c r="Y10" s="28">
        <f t="shared" si="0"/>
        <v>0</v>
      </c>
      <c r="Z10" s="26"/>
      <c r="AA10" s="27">
        <v>443142560</v>
      </c>
      <c r="AB10" s="25">
        <v>443142560</v>
      </c>
      <c r="AC10" s="28">
        <f t="shared" si="1"/>
        <v>0</v>
      </c>
      <c r="AD10" s="26"/>
      <c r="AE10" s="27">
        <v>443142560</v>
      </c>
      <c r="AF10" s="25">
        <v>443142560</v>
      </c>
      <c r="AG10" s="29">
        <f t="shared" si="2"/>
        <v>0</v>
      </c>
      <c r="AH10" s="30"/>
      <c r="AI10" s="31">
        <v>107.3</v>
      </c>
      <c r="AJ10" s="2"/>
      <c r="AK10" s="2"/>
    </row>
    <row r="11" spans="1:37" x14ac:dyDescent="0.2">
      <c r="A11" s="22">
        <v>313</v>
      </c>
      <c r="B11" s="68" t="s">
        <v>19</v>
      </c>
      <c r="C11" s="23"/>
      <c r="D11" s="23">
        <v>32000</v>
      </c>
      <c r="E11" s="23"/>
      <c r="F11" s="23"/>
      <c r="G11" s="23"/>
      <c r="H11" s="23"/>
      <c r="I11" s="23"/>
      <c r="J11" s="23"/>
      <c r="K11" s="23"/>
      <c r="L11" s="33"/>
      <c r="M11" s="25">
        <v>9977391</v>
      </c>
      <c r="N11" s="25">
        <v>9977391</v>
      </c>
      <c r="O11" s="34">
        <v>60000000</v>
      </c>
      <c r="P11" s="25">
        <v>59966498</v>
      </c>
      <c r="Q11" s="25">
        <v>80000000</v>
      </c>
      <c r="R11" s="32">
        <v>78683914</v>
      </c>
      <c r="S11" s="32">
        <v>89187674.400000006</v>
      </c>
      <c r="T11" s="32">
        <v>90000000</v>
      </c>
      <c r="U11" s="25">
        <v>83900000</v>
      </c>
      <c r="V11" s="26"/>
      <c r="W11" s="27">
        <v>95000000</v>
      </c>
      <c r="X11" s="25">
        <v>90193960</v>
      </c>
      <c r="Y11" s="28">
        <f t="shared" si="0"/>
        <v>-4806040</v>
      </c>
      <c r="Z11" s="26"/>
      <c r="AA11" s="27">
        <v>95000000</v>
      </c>
      <c r="AB11" s="25">
        <v>90193960</v>
      </c>
      <c r="AC11" s="28">
        <f t="shared" si="1"/>
        <v>-4806040</v>
      </c>
      <c r="AD11" s="26"/>
      <c r="AE11" s="27">
        <v>98788000</v>
      </c>
      <c r="AF11" s="25">
        <v>90193960</v>
      </c>
      <c r="AG11" s="29">
        <f t="shared" si="2"/>
        <v>-8594040</v>
      </c>
      <c r="AH11" s="30"/>
      <c r="AI11" s="31">
        <v>107.5</v>
      </c>
      <c r="AJ11" s="2"/>
      <c r="AK11" s="2"/>
    </row>
    <row r="12" spans="1:37" x14ac:dyDescent="0.2">
      <c r="A12" s="22">
        <v>314</v>
      </c>
      <c r="B12" s="68" t="s">
        <v>20</v>
      </c>
      <c r="C12" s="23">
        <v>598699000</v>
      </c>
      <c r="D12" s="23">
        <v>522774195</v>
      </c>
      <c r="E12" s="23">
        <v>622233000</v>
      </c>
      <c r="F12" s="23">
        <v>581310521</v>
      </c>
      <c r="G12" s="23">
        <v>629930000</v>
      </c>
      <c r="H12" s="23">
        <v>574367012</v>
      </c>
      <c r="I12" s="23">
        <v>359930000</v>
      </c>
      <c r="J12" s="23">
        <v>419573711</v>
      </c>
      <c r="K12" s="23">
        <v>565446000</v>
      </c>
      <c r="L12" s="24">
        <v>364055447</v>
      </c>
      <c r="M12" s="25">
        <v>568176000</v>
      </c>
      <c r="N12" s="25">
        <v>640874187</v>
      </c>
      <c r="O12" s="34">
        <v>608321000</v>
      </c>
      <c r="P12" s="25">
        <v>640661660.57000005</v>
      </c>
      <c r="Q12" s="25">
        <v>798822402</v>
      </c>
      <c r="R12" s="32">
        <v>759832283.16999996</v>
      </c>
      <c r="S12" s="32">
        <v>663055218.42999995</v>
      </c>
      <c r="T12" s="32">
        <v>725687000</v>
      </c>
      <c r="U12" s="25">
        <v>751720120</v>
      </c>
      <c r="V12" s="26"/>
      <c r="W12" s="27">
        <v>852501120</v>
      </c>
      <c r="X12" s="25">
        <v>809373178</v>
      </c>
      <c r="Y12" s="28">
        <f t="shared" si="0"/>
        <v>-43127942</v>
      </c>
      <c r="Z12" s="26"/>
      <c r="AA12" s="27">
        <v>888501120</v>
      </c>
      <c r="AB12" s="25">
        <v>809373178</v>
      </c>
      <c r="AC12" s="28">
        <f t="shared" si="1"/>
        <v>-79127942</v>
      </c>
      <c r="AD12" s="26"/>
      <c r="AE12" s="27">
        <v>898401165</v>
      </c>
      <c r="AF12" s="25">
        <v>809373178</v>
      </c>
      <c r="AG12" s="29">
        <f t="shared" si="2"/>
        <v>-89027987</v>
      </c>
      <c r="AH12" s="30"/>
      <c r="AI12" s="31">
        <v>107.7</v>
      </c>
      <c r="AJ12" s="2"/>
      <c r="AK12" s="2"/>
    </row>
    <row r="13" spans="1:37" x14ac:dyDescent="0.2">
      <c r="A13" s="22">
        <v>315</v>
      </c>
      <c r="B13" s="68" t="s">
        <v>21</v>
      </c>
      <c r="C13" s="23"/>
      <c r="D13" s="23">
        <v>237251</v>
      </c>
      <c r="E13" s="23"/>
      <c r="F13" s="23">
        <v>233996</v>
      </c>
      <c r="G13" s="23"/>
      <c r="H13" s="23"/>
      <c r="I13" s="23"/>
      <c r="J13" s="23"/>
      <c r="K13" s="23"/>
      <c r="L13" s="33"/>
      <c r="M13" s="25">
        <v>153231534</v>
      </c>
      <c r="N13" s="25">
        <v>153231534</v>
      </c>
      <c r="O13" s="25">
        <v>248379554</v>
      </c>
      <c r="P13" s="25">
        <v>248590202</v>
      </c>
      <c r="Q13" s="25">
        <v>257600199</v>
      </c>
      <c r="R13" s="32">
        <v>257579467.19</v>
      </c>
      <c r="S13" s="32">
        <v>268634931.81</v>
      </c>
      <c r="T13" s="32">
        <v>268619750</v>
      </c>
      <c r="U13" s="25">
        <v>284779695</v>
      </c>
      <c r="V13" s="26"/>
      <c r="W13" s="27">
        <v>296154363</v>
      </c>
      <c r="X13" s="25">
        <v>270372720</v>
      </c>
      <c r="Y13" s="28">
        <f t="shared" si="0"/>
        <v>-25781643</v>
      </c>
      <c r="Z13" s="26"/>
      <c r="AA13" s="27">
        <v>307984017</v>
      </c>
      <c r="AB13" s="25">
        <v>270372720</v>
      </c>
      <c r="AC13" s="28">
        <f t="shared" si="1"/>
        <v>-37611297</v>
      </c>
      <c r="AD13" s="26"/>
      <c r="AE13" s="27">
        <v>320286858</v>
      </c>
      <c r="AF13" s="25">
        <v>270372720</v>
      </c>
      <c r="AG13" s="29">
        <f t="shared" si="2"/>
        <v>-49914138</v>
      </c>
      <c r="AH13" s="30"/>
      <c r="AI13" s="31">
        <v>94.9</v>
      </c>
      <c r="AJ13" s="2"/>
      <c r="AK13" s="2"/>
    </row>
    <row r="14" spans="1:37" x14ac:dyDescent="0.2">
      <c r="A14" s="22">
        <v>321</v>
      </c>
      <c r="B14" s="68" t="s">
        <v>22</v>
      </c>
      <c r="C14" s="23">
        <v>3023794000</v>
      </c>
      <c r="D14" s="23">
        <v>2960552435</v>
      </c>
      <c r="E14" s="23">
        <v>3309429000</v>
      </c>
      <c r="F14" s="23">
        <v>3231735069</v>
      </c>
      <c r="G14" s="23">
        <v>3464547000</v>
      </c>
      <c r="H14" s="23">
        <v>3425016820</v>
      </c>
      <c r="I14" s="23">
        <v>3683086907</v>
      </c>
      <c r="J14" s="23">
        <v>3642304285</v>
      </c>
      <c r="K14" s="23">
        <v>3833110000</v>
      </c>
      <c r="L14" s="24">
        <v>3927443928</v>
      </c>
      <c r="M14" s="25">
        <v>4257427000</v>
      </c>
      <c r="N14" s="25">
        <v>4107793016.3400002</v>
      </c>
      <c r="O14" s="25">
        <v>4333066000</v>
      </c>
      <c r="P14" s="25">
        <v>4048479235.7199998</v>
      </c>
      <c r="Q14" s="25">
        <v>4390784794</v>
      </c>
      <c r="R14" s="32">
        <v>4343275649.75</v>
      </c>
      <c r="S14" s="32">
        <v>4486949780.8500004</v>
      </c>
      <c r="T14" s="32">
        <v>4360546000</v>
      </c>
      <c r="U14" s="25">
        <v>4380546000</v>
      </c>
      <c r="V14" s="26"/>
      <c r="W14" s="27">
        <v>4675711386</v>
      </c>
      <c r="X14" s="25">
        <v>4439167636</v>
      </c>
      <c r="Y14" s="28">
        <f t="shared" si="0"/>
        <v>-236543750</v>
      </c>
      <c r="Z14" s="26"/>
      <c r="AA14" s="27">
        <v>4675711386</v>
      </c>
      <c r="AB14" s="25">
        <v>4439167636</v>
      </c>
      <c r="AC14" s="28">
        <f t="shared" si="1"/>
        <v>-236543750</v>
      </c>
      <c r="AD14" s="26"/>
      <c r="AE14" s="27">
        <v>4675711386</v>
      </c>
      <c r="AF14" s="25">
        <v>4439167636</v>
      </c>
      <c r="AG14" s="29">
        <f t="shared" si="2"/>
        <v>-236543750</v>
      </c>
      <c r="AH14" s="30"/>
      <c r="AI14" s="31">
        <v>101.3</v>
      </c>
      <c r="AJ14" s="2"/>
      <c r="AK14" s="2"/>
    </row>
    <row r="15" spans="1:37" x14ac:dyDescent="0.2">
      <c r="A15" s="22">
        <v>322</v>
      </c>
      <c r="B15" s="68" t="s">
        <v>23</v>
      </c>
      <c r="C15" s="23">
        <v>3394451000</v>
      </c>
      <c r="D15" s="23">
        <v>3455991140</v>
      </c>
      <c r="E15" s="23">
        <v>2524050000</v>
      </c>
      <c r="F15" s="23">
        <v>2550250279</v>
      </c>
      <c r="G15" s="23">
        <v>1564660000</v>
      </c>
      <c r="H15" s="23">
        <v>1600624066</v>
      </c>
      <c r="I15" s="23">
        <v>857252000</v>
      </c>
      <c r="J15" s="23">
        <v>846268866.78999996</v>
      </c>
      <c r="K15" s="23">
        <v>1122232000</v>
      </c>
      <c r="L15" s="24">
        <v>530619599</v>
      </c>
      <c r="M15" s="25">
        <v>1481927000</v>
      </c>
      <c r="N15" s="25">
        <v>1094287924</v>
      </c>
      <c r="O15" s="25">
        <v>1684044152</v>
      </c>
      <c r="P15" s="25">
        <v>1678200384.03</v>
      </c>
      <c r="Q15" s="25">
        <v>2049604421</v>
      </c>
      <c r="R15" s="32">
        <v>2550886447.4299998</v>
      </c>
      <c r="S15" s="32">
        <v>1751348736.72</v>
      </c>
      <c r="T15" s="32">
        <v>2179037000</v>
      </c>
      <c r="U15" s="25">
        <v>1410061058</v>
      </c>
      <c r="V15" s="26"/>
      <c r="W15" s="27">
        <v>1448946334</v>
      </c>
      <c r="X15" s="25">
        <v>1325347879</v>
      </c>
      <c r="Y15" s="28">
        <f t="shared" si="0"/>
        <v>-123598455</v>
      </c>
      <c r="Z15" s="26"/>
      <c r="AA15" s="27">
        <v>1441331587</v>
      </c>
      <c r="AB15" s="25">
        <v>1325347879</v>
      </c>
      <c r="AC15" s="28">
        <f t="shared" si="1"/>
        <v>-115983708</v>
      </c>
      <c r="AD15" s="26"/>
      <c r="AE15" s="27">
        <v>1244687722</v>
      </c>
      <c r="AF15" s="25">
        <v>1325347879</v>
      </c>
      <c r="AG15" s="29">
        <f t="shared" si="2"/>
        <v>80660157</v>
      </c>
      <c r="AH15" s="30"/>
      <c r="AI15" s="31">
        <v>94</v>
      </c>
      <c r="AJ15" s="2"/>
      <c r="AK15" s="2"/>
    </row>
    <row r="16" spans="1:37" x14ac:dyDescent="0.2">
      <c r="A16" s="22">
        <v>327</v>
      </c>
      <c r="B16" s="68" t="s">
        <v>24</v>
      </c>
      <c r="C16" s="23"/>
      <c r="D16" s="23"/>
      <c r="E16" s="23"/>
      <c r="F16" s="23"/>
      <c r="G16" s="23"/>
      <c r="H16" s="23"/>
      <c r="I16" s="23"/>
      <c r="J16" s="23"/>
      <c r="K16" s="23"/>
      <c r="L16" s="33"/>
      <c r="M16" s="25">
        <v>15332946</v>
      </c>
      <c r="N16" s="25">
        <v>15332946</v>
      </c>
      <c r="O16" s="25">
        <v>50000000</v>
      </c>
      <c r="P16" s="25">
        <v>50025520</v>
      </c>
      <c r="Q16" s="25">
        <v>50000000</v>
      </c>
      <c r="R16" s="32">
        <v>50012760</v>
      </c>
      <c r="S16" s="32">
        <v>55002500</v>
      </c>
      <c r="T16" s="32">
        <v>55000000</v>
      </c>
      <c r="U16" s="25">
        <v>93906600</v>
      </c>
      <c r="V16" s="26"/>
      <c r="W16" s="27">
        <v>97662864</v>
      </c>
      <c r="X16" s="25">
        <v>89155875</v>
      </c>
      <c r="Y16" s="28">
        <f t="shared" si="0"/>
        <v>-8506989</v>
      </c>
      <c r="Z16" s="26"/>
      <c r="AA16" s="27">
        <v>101569379</v>
      </c>
      <c r="AB16" s="25">
        <v>89155875</v>
      </c>
      <c r="AC16" s="28">
        <f t="shared" si="1"/>
        <v>-12413504</v>
      </c>
      <c r="AD16" s="26"/>
      <c r="AE16" s="27">
        <v>105632154</v>
      </c>
      <c r="AF16" s="25">
        <v>89155875</v>
      </c>
      <c r="AG16" s="29">
        <f t="shared" si="2"/>
        <v>-16476279</v>
      </c>
      <c r="AH16" s="30"/>
      <c r="AI16" s="31">
        <v>94.9</v>
      </c>
      <c r="AJ16" s="2"/>
      <c r="AK16" s="2"/>
    </row>
    <row r="17" spans="1:37" x14ac:dyDescent="0.2">
      <c r="A17" s="22">
        <v>329</v>
      </c>
      <c r="B17" s="68" t="s">
        <v>25</v>
      </c>
      <c r="C17" s="23">
        <v>726927000</v>
      </c>
      <c r="D17" s="23">
        <v>719724511</v>
      </c>
      <c r="E17" s="23">
        <v>768472000</v>
      </c>
      <c r="F17" s="23">
        <v>763570138</v>
      </c>
      <c r="G17" s="23">
        <v>774204000</v>
      </c>
      <c r="H17" s="23">
        <v>769736789</v>
      </c>
      <c r="I17" s="23">
        <v>819652000</v>
      </c>
      <c r="J17" s="23">
        <v>815597280</v>
      </c>
      <c r="K17" s="23">
        <v>858677000</v>
      </c>
      <c r="L17" s="24">
        <v>858044769</v>
      </c>
      <c r="M17" s="25">
        <v>876284000</v>
      </c>
      <c r="N17" s="25">
        <v>875396428.32000005</v>
      </c>
      <c r="O17" s="25">
        <v>884726000</v>
      </c>
      <c r="P17" s="25">
        <v>881842710.51999998</v>
      </c>
      <c r="Q17" s="25">
        <v>982682952</v>
      </c>
      <c r="R17" s="32">
        <v>984026149.64999998</v>
      </c>
      <c r="S17" s="32">
        <v>1006586452.6799999</v>
      </c>
      <c r="T17" s="32">
        <v>1010789000</v>
      </c>
      <c r="U17" s="32">
        <v>1167989000</v>
      </c>
      <c r="V17" s="26"/>
      <c r="W17" s="27">
        <v>1190491760</v>
      </c>
      <c r="X17" s="32">
        <v>1108900559</v>
      </c>
      <c r="Y17" s="28">
        <f t="shared" si="0"/>
        <v>-81591201</v>
      </c>
      <c r="Z17" s="26"/>
      <c r="AA17" s="27">
        <v>1213894630</v>
      </c>
      <c r="AB17" s="32">
        <v>1108900559</v>
      </c>
      <c r="AC17" s="28">
        <f t="shared" si="1"/>
        <v>-104994071</v>
      </c>
      <c r="AD17" s="26"/>
      <c r="AE17" s="27">
        <v>1238233616</v>
      </c>
      <c r="AF17" s="25">
        <v>1108900559</v>
      </c>
      <c r="AG17" s="29">
        <f t="shared" si="2"/>
        <v>-129333057</v>
      </c>
      <c r="AH17" s="30"/>
      <c r="AI17" s="31">
        <v>94.9</v>
      </c>
      <c r="AJ17" s="2"/>
      <c r="AK17" s="2"/>
    </row>
    <row r="18" spans="1:37" x14ac:dyDescent="0.2">
      <c r="A18" s="22">
        <v>333</v>
      </c>
      <c r="B18" s="68" t="s">
        <v>26</v>
      </c>
      <c r="C18" s="23">
        <v>10129052000</v>
      </c>
      <c r="D18" s="23">
        <v>10154309134</v>
      </c>
      <c r="E18" s="23">
        <v>9779203000</v>
      </c>
      <c r="F18" s="23">
        <v>10382873126</v>
      </c>
      <c r="G18" s="23">
        <v>10532515100</v>
      </c>
      <c r="H18" s="23">
        <v>11384728433</v>
      </c>
      <c r="I18" s="23">
        <v>11263617255</v>
      </c>
      <c r="J18" s="23">
        <v>12007760720</v>
      </c>
      <c r="K18" s="23">
        <v>12347257965</v>
      </c>
      <c r="L18" s="24">
        <v>12667559652</v>
      </c>
      <c r="M18" s="25">
        <v>13928304293</v>
      </c>
      <c r="N18" s="25">
        <v>12998609232.549999</v>
      </c>
      <c r="O18" s="25">
        <v>14345112585</v>
      </c>
      <c r="P18" s="25">
        <v>14290245130.629999</v>
      </c>
      <c r="Q18" s="25">
        <v>14613874459</v>
      </c>
      <c r="R18" s="32">
        <v>14270779219.51</v>
      </c>
      <c r="S18" s="32">
        <v>15136039381.32</v>
      </c>
      <c r="T18" s="32">
        <v>14446977081</v>
      </c>
      <c r="U18" s="32">
        <v>14598384851</v>
      </c>
      <c r="V18" s="26"/>
      <c r="W18" s="27">
        <v>15397135232</v>
      </c>
      <c r="X18" s="32">
        <v>13770038709</v>
      </c>
      <c r="Y18" s="28">
        <f t="shared" si="0"/>
        <v>-1627096523</v>
      </c>
      <c r="Z18" s="26"/>
      <c r="AA18" s="27">
        <v>16158783853</v>
      </c>
      <c r="AB18" s="32">
        <v>13770038709</v>
      </c>
      <c r="AC18" s="28">
        <f t="shared" si="1"/>
        <v>-2388745144</v>
      </c>
      <c r="AD18" s="26"/>
      <c r="AE18" s="27">
        <v>16605947300</v>
      </c>
      <c r="AF18" s="32">
        <v>13770038709</v>
      </c>
      <c r="AG18" s="29">
        <f t="shared" si="2"/>
        <v>-2835908591</v>
      </c>
      <c r="AH18" s="30"/>
      <c r="AI18" s="31">
        <v>94.3</v>
      </c>
      <c r="AJ18" s="2"/>
      <c r="AK18" s="2"/>
    </row>
    <row r="19" spans="1:37" x14ac:dyDescent="0.2">
      <c r="A19" s="22">
        <v>334</v>
      </c>
      <c r="B19" s="68" t="s">
        <v>27</v>
      </c>
      <c r="C19" s="23">
        <v>381550000</v>
      </c>
      <c r="D19" s="23">
        <v>376113466</v>
      </c>
      <c r="E19" s="23">
        <v>470992000</v>
      </c>
      <c r="F19" s="23">
        <v>471429410</v>
      </c>
      <c r="G19" s="23">
        <v>480980000</v>
      </c>
      <c r="H19" s="23">
        <v>477986876</v>
      </c>
      <c r="I19" s="23">
        <v>499901000</v>
      </c>
      <c r="J19" s="23">
        <v>469407688</v>
      </c>
      <c r="K19" s="23">
        <v>512223000</v>
      </c>
      <c r="L19" s="24">
        <v>375571758</v>
      </c>
      <c r="M19" s="25">
        <v>518042000</v>
      </c>
      <c r="N19" s="25">
        <v>388182239</v>
      </c>
      <c r="O19" s="25">
        <v>521382000</v>
      </c>
      <c r="P19" s="25">
        <v>598107223</v>
      </c>
      <c r="Q19" s="25">
        <v>487296138</v>
      </c>
      <c r="R19" s="32">
        <v>597061225</v>
      </c>
      <c r="S19" s="32">
        <v>628409749</v>
      </c>
      <c r="T19" s="32">
        <v>579854000</v>
      </c>
      <c r="U19" s="32">
        <v>526431160</v>
      </c>
      <c r="V19" s="26"/>
      <c r="W19" s="27">
        <v>513431160</v>
      </c>
      <c r="X19" s="32">
        <v>487456731</v>
      </c>
      <c r="Y19" s="28">
        <f t="shared" si="0"/>
        <v>-25974429</v>
      </c>
      <c r="Z19" s="26"/>
      <c r="AA19" s="27">
        <v>513431160</v>
      </c>
      <c r="AB19" s="32">
        <v>487456731</v>
      </c>
      <c r="AC19" s="28">
        <f t="shared" si="1"/>
        <v>-25974429</v>
      </c>
      <c r="AD19" s="26"/>
      <c r="AE19" s="27">
        <v>538454686</v>
      </c>
      <c r="AF19" s="32">
        <v>487456731</v>
      </c>
      <c r="AG19" s="29">
        <f t="shared" si="2"/>
        <v>-50997955</v>
      </c>
      <c r="AH19" s="30"/>
      <c r="AI19" s="31">
        <v>92.6</v>
      </c>
      <c r="AJ19" s="2"/>
      <c r="AK19" s="2"/>
    </row>
    <row r="20" spans="1:37" x14ac:dyDescent="0.2">
      <c r="A20" s="22">
        <v>335</v>
      </c>
      <c r="B20" s="68" t="s">
        <v>28</v>
      </c>
      <c r="C20" s="23">
        <v>1108912000</v>
      </c>
      <c r="D20" s="23">
        <v>959825671</v>
      </c>
      <c r="E20" s="23">
        <v>1221191000</v>
      </c>
      <c r="F20" s="23">
        <v>1227497656</v>
      </c>
      <c r="G20" s="23">
        <v>1327744000</v>
      </c>
      <c r="H20" s="23">
        <v>1229185488</v>
      </c>
      <c r="I20" s="23">
        <v>1477979873</v>
      </c>
      <c r="J20" s="23">
        <v>1333473353</v>
      </c>
      <c r="K20" s="23">
        <v>1518655756</v>
      </c>
      <c r="L20" s="24">
        <v>1190098792</v>
      </c>
      <c r="M20" s="25">
        <v>1547348512</v>
      </c>
      <c r="N20" s="25">
        <v>1588405900.8299999</v>
      </c>
      <c r="O20" s="25">
        <v>1557640512</v>
      </c>
      <c r="P20" s="25">
        <v>1821967590.46</v>
      </c>
      <c r="Q20" s="25">
        <v>1552100648</v>
      </c>
      <c r="R20" s="32">
        <v>1757756638.48</v>
      </c>
      <c r="S20" s="32">
        <v>1637340299.2</v>
      </c>
      <c r="T20" s="32">
        <v>1710156512</v>
      </c>
      <c r="U20" s="32">
        <v>1795961518</v>
      </c>
      <c r="V20" s="26"/>
      <c r="W20" s="27">
        <v>1825748318</v>
      </c>
      <c r="X20" s="32">
        <v>1705293895</v>
      </c>
      <c r="Y20" s="28">
        <f t="shared" si="0"/>
        <v>-120454423</v>
      </c>
      <c r="Z20" s="26"/>
      <c r="AA20" s="27">
        <v>1856518590</v>
      </c>
      <c r="AB20" s="32">
        <v>1705293895</v>
      </c>
      <c r="AC20" s="28">
        <f t="shared" si="1"/>
        <v>-151224695</v>
      </c>
      <c r="AD20" s="26"/>
      <c r="AE20" s="27">
        <v>2045898008</v>
      </c>
      <c r="AF20" s="32">
        <v>1705293895</v>
      </c>
      <c r="AG20" s="29">
        <f t="shared" si="2"/>
        <v>-340604113</v>
      </c>
      <c r="AH20" s="30"/>
      <c r="AI20" s="31">
        <v>95</v>
      </c>
      <c r="AJ20" s="2"/>
      <c r="AK20" s="2"/>
    </row>
    <row r="21" spans="1:37" x14ac:dyDescent="0.2">
      <c r="A21" s="22">
        <v>361</v>
      </c>
      <c r="B21" s="68" t="s">
        <v>29</v>
      </c>
      <c r="C21" s="23">
        <v>4668050000</v>
      </c>
      <c r="D21" s="23">
        <v>4673063618</v>
      </c>
      <c r="E21" s="23">
        <v>4449192000</v>
      </c>
      <c r="F21" s="23">
        <v>4455706082</v>
      </c>
      <c r="G21" s="23">
        <v>4452257359</v>
      </c>
      <c r="H21" s="23">
        <v>4452258267</v>
      </c>
      <c r="I21" s="23">
        <v>4522355819</v>
      </c>
      <c r="J21" s="23">
        <v>4693749106</v>
      </c>
      <c r="K21" s="23">
        <v>4829411000</v>
      </c>
      <c r="L21" s="24">
        <v>4777930160</v>
      </c>
      <c r="M21" s="34">
        <v>5133171000</v>
      </c>
      <c r="N21" s="34">
        <v>5231659778.6999998</v>
      </c>
      <c r="O21" s="25">
        <v>5684692000</v>
      </c>
      <c r="P21" s="25">
        <v>5619720168.2399998</v>
      </c>
      <c r="Q21" s="25">
        <v>6022421793</v>
      </c>
      <c r="R21" s="32">
        <v>6093427633.9300003</v>
      </c>
      <c r="S21" s="32">
        <v>6667259771.1499996</v>
      </c>
      <c r="T21" s="32">
        <v>6562043000</v>
      </c>
      <c r="U21" s="32">
        <v>6789441630</v>
      </c>
      <c r="V21" s="26"/>
      <c r="W21" s="27">
        <v>7002087138</v>
      </c>
      <c r="X21" s="32">
        <v>6426976286</v>
      </c>
      <c r="Y21" s="28">
        <f t="shared" si="0"/>
        <v>-575110852</v>
      </c>
      <c r="Z21" s="26"/>
      <c r="AA21" s="27">
        <v>7213140162</v>
      </c>
      <c r="AB21" s="32">
        <v>6426976286</v>
      </c>
      <c r="AC21" s="28">
        <f t="shared" si="1"/>
        <v>-786163876</v>
      </c>
      <c r="AD21" s="26"/>
      <c r="AE21" s="27">
        <v>7432635308</v>
      </c>
      <c r="AF21" s="32">
        <v>6426976286</v>
      </c>
      <c r="AG21" s="29">
        <f t="shared" si="2"/>
        <v>-1005659022</v>
      </c>
      <c r="AH21" s="30"/>
      <c r="AI21" s="31">
        <v>94.7</v>
      </c>
      <c r="AJ21" s="2"/>
      <c r="AK21" s="2"/>
    </row>
    <row r="22" spans="1:37" x14ac:dyDescent="0.2">
      <c r="A22" s="22">
        <v>377</v>
      </c>
      <c r="B22" s="68" t="s">
        <v>30</v>
      </c>
      <c r="C22" s="23">
        <v>2170206000</v>
      </c>
      <c r="D22" s="23">
        <v>1898575137</v>
      </c>
      <c r="E22" s="23">
        <v>2556487000</v>
      </c>
      <c r="F22" s="23">
        <v>2603070222</v>
      </c>
      <c r="G22" s="23">
        <v>2962491761</v>
      </c>
      <c r="H22" s="23">
        <v>2908811182</v>
      </c>
      <c r="I22" s="23">
        <v>2858922678</v>
      </c>
      <c r="J22" s="23">
        <v>3135577939</v>
      </c>
      <c r="K22" s="23">
        <v>2958939000</v>
      </c>
      <c r="L22" s="24">
        <v>2822666475</v>
      </c>
      <c r="M22" s="25">
        <v>3513956000</v>
      </c>
      <c r="N22" s="25">
        <v>2911528277.3899999</v>
      </c>
      <c r="O22" s="34">
        <v>4278956000</v>
      </c>
      <c r="P22" s="25">
        <v>2858977209.5300002</v>
      </c>
      <c r="Q22" s="25">
        <v>4174081785</v>
      </c>
      <c r="R22" s="25">
        <v>4315737934.5500002</v>
      </c>
      <c r="S22" s="25">
        <v>5050391619.5699997</v>
      </c>
      <c r="T22" s="25">
        <v>3723804449</v>
      </c>
      <c r="U22" s="25">
        <v>5072358600</v>
      </c>
      <c r="V22" s="26"/>
      <c r="W22" s="27">
        <v>5408682215</v>
      </c>
      <c r="X22" s="25">
        <v>5040116537</v>
      </c>
      <c r="Y22" s="28">
        <f t="shared" si="0"/>
        <v>-368565678</v>
      </c>
      <c r="Z22" s="26"/>
      <c r="AA22" s="27">
        <v>5408682215</v>
      </c>
      <c r="AB22" s="25">
        <v>5040116537</v>
      </c>
      <c r="AC22" s="28">
        <f t="shared" si="1"/>
        <v>-368565678</v>
      </c>
      <c r="AD22" s="26"/>
      <c r="AE22" s="27">
        <v>5408682215</v>
      </c>
      <c r="AF22" s="25">
        <v>5040116537</v>
      </c>
      <c r="AG22" s="29">
        <f t="shared" si="2"/>
        <v>-368565678</v>
      </c>
      <c r="AH22" s="30"/>
      <c r="AI22" s="31">
        <v>99.4</v>
      </c>
      <c r="AJ22" s="2"/>
      <c r="AK22" s="2"/>
    </row>
    <row r="23" spans="1:37" ht="7.5" customHeight="1" thickBot="1" x14ac:dyDescent="0.25">
      <c r="A23" s="35"/>
      <c r="B23" s="69"/>
      <c r="C23" s="36"/>
      <c r="D23" s="37"/>
      <c r="E23" s="37"/>
      <c r="F23" s="37"/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8"/>
      <c r="R23" s="38"/>
      <c r="S23" s="38"/>
      <c r="T23" s="38"/>
      <c r="U23" s="38"/>
      <c r="V23" s="39"/>
      <c r="W23" s="38"/>
      <c r="X23" s="38"/>
      <c r="Y23" s="38"/>
      <c r="Z23" s="39"/>
      <c r="AA23" s="38"/>
      <c r="AB23" s="38"/>
      <c r="AC23" s="38"/>
      <c r="AD23" s="39"/>
      <c r="AE23" s="38"/>
      <c r="AF23" s="38"/>
      <c r="AG23" s="40"/>
      <c r="AH23" s="41"/>
      <c r="AI23" s="42" t="s">
        <v>0</v>
      </c>
      <c r="AJ23" s="2"/>
      <c r="AK23" s="2"/>
    </row>
    <row r="24" spans="1:37" ht="17.25" customHeight="1" thickTop="1" thickBot="1" x14ac:dyDescent="0.25">
      <c r="A24" s="43"/>
      <c r="B24" s="72" t="s">
        <v>50</v>
      </c>
      <c r="C24" s="67">
        <v>26619694000</v>
      </c>
      <c r="D24" s="44">
        <v>26153504545</v>
      </c>
      <c r="E24" s="44">
        <v>26117774000</v>
      </c>
      <c r="F24" s="44">
        <v>26705138907</v>
      </c>
      <c r="G24" s="44">
        <v>26635306220</v>
      </c>
      <c r="H24" s="44">
        <v>27284103100</v>
      </c>
      <c r="I24" s="44">
        <v>26905375532</v>
      </c>
      <c r="J24" s="44">
        <v>27829778361.790001</v>
      </c>
      <c r="K24" s="44">
        <v>29092232145</v>
      </c>
      <c r="L24" s="44">
        <v>27984352000</v>
      </c>
      <c r="M24" s="45">
        <v>32661390457</v>
      </c>
      <c r="N24" s="45">
        <v>30596235593.430004</v>
      </c>
      <c r="O24" s="45">
        <v>34796915784</v>
      </c>
      <c r="P24" s="45">
        <v>33391961055.579994</v>
      </c>
      <c r="Q24" s="45">
        <v>35964598087</v>
      </c>
      <c r="R24" s="45">
        <v>36649495298.409996</v>
      </c>
      <c r="S24" s="45">
        <v>38098404977.629997</v>
      </c>
      <c r="T24" s="45">
        <v>36247693204</v>
      </c>
      <c r="U24" s="46">
        <v>37468053204</v>
      </c>
      <c r="V24" s="47"/>
      <c r="W24" s="48">
        <f>SUM(W8:W22)</f>
        <v>39353602405</v>
      </c>
      <c r="X24" s="49">
        <v>36104046895</v>
      </c>
      <c r="Y24" s="50">
        <f>X24-W24</f>
        <v>-3249555510</v>
      </c>
      <c r="Z24" s="47"/>
      <c r="AA24" s="48">
        <f>SUM(AA8:AA22)</f>
        <v>40424598614</v>
      </c>
      <c r="AB24" s="49">
        <v>36104046895</v>
      </c>
      <c r="AC24" s="50">
        <f>AB24-AA24</f>
        <v>-4320551719</v>
      </c>
      <c r="AD24" s="47"/>
      <c r="AE24" s="48">
        <f>SUM(AE8:AE22)</f>
        <v>41164191751</v>
      </c>
      <c r="AF24" s="49">
        <v>36104046895</v>
      </c>
      <c r="AG24" s="51">
        <f>AF24-AE24</f>
        <v>-5060144856</v>
      </c>
      <c r="AH24" s="52"/>
      <c r="AI24" s="53">
        <v>96.4</v>
      </c>
      <c r="AJ24" s="2"/>
      <c r="AK24" s="2"/>
    </row>
    <row r="25" spans="1:37" ht="6" customHeight="1" x14ac:dyDescent="0.2">
      <c r="A25" s="2"/>
      <c r="B25" s="5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55"/>
      <c r="Q25" s="55"/>
      <c r="R25" s="55"/>
      <c r="S25" s="55"/>
      <c r="T25" s="55"/>
      <c r="U25" s="55"/>
      <c r="V25" s="56"/>
      <c r="W25" s="55"/>
      <c r="X25" s="57"/>
      <c r="Y25" s="57"/>
      <c r="Z25" s="58"/>
      <c r="AA25" s="59"/>
      <c r="AB25" s="57"/>
      <c r="AC25" s="57"/>
      <c r="AD25" s="58"/>
      <c r="AE25" s="59"/>
      <c r="AF25" s="57"/>
      <c r="AG25" s="57"/>
      <c r="AH25" s="58"/>
      <c r="AI25" s="2"/>
      <c r="AJ25" s="2"/>
      <c r="AK25" s="2"/>
    </row>
    <row r="26" spans="1:37" s="66" customFormat="1" x14ac:dyDescent="0.2">
      <c r="A26" s="64"/>
      <c r="B26" s="65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1"/>
      <c r="Q26" s="61"/>
      <c r="R26" s="61"/>
      <c r="S26" s="61"/>
      <c r="T26" s="61"/>
      <c r="U26" s="61"/>
      <c r="V26" s="61"/>
      <c r="W26" s="61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64"/>
      <c r="AJ26" s="64"/>
      <c r="AK26" s="64"/>
    </row>
    <row r="27" spans="1:37" x14ac:dyDescent="0.2">
      <c r="A27" s="2"/>
      <c r="B27" s="60" t="s">
        <v>40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55"/>
      <c r="Y27" s="55"/>
      <c r="Z27" s="55"/>
      <c r="AA27" s="61"/>
      <c r="AB27" s="55"/>
      <c r="AC27" s="55"/>
      <c r="AD27" s="55"/>
      <c r="AE27" s="61"/>
      <c r="AF27" s="55"/>
      <c r="AG27" s="55"/>
      <c r="AH27" s="55"/>
      <c r="AI27" s="2"/>
      <c r="AJ27" s="2"/>
      <c r="AK27" s="2"/>
    </row>
    <row r="28" spans="1:37" x14ac:dyDescent="0.2">
      <c r="A28" s="2"/>
      <c r="B28" s="63" t="s">
        <v>47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55"/>
      <c r="T28" s="2"/>
      <c r="U28" s="2"/>
      <c r="V28" s="2"/>
      <c r="W28" s="2"/>
      <c r="X28" s="55"/>
      <c r="Y28" s="55"/>
      <c r="Z28" s="55"/>
      <c r="AA28" s="61"/>
      <c r="AB28" s="55"/>
      <c r="AC28" s="55"/>
      <c r="AD28" s="55"/>
      <c r="AE28" s="61"/>
      <c r="AF28" s="55"/>
      <c r="AG28" s="55"/>
      <c r="AH28" s="55"/>
      <c r="AI28" s="2"/>
      <c r="AJ28" s="2"/>
      <c r="AK28" s="2"/>
    </row>
    <row r="29" spans="1:37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62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2"/>
      <c r="AJ29" s="2"/>
      <c r="AK29" s="2"/>
    </row>
  </sheetData>
  <mergeCells count="3">
    <mergeCell ref="B5:U5"/>
    <mergeCell ref="A7:B7"/>
    <mergeCell ref="A4:U4"/>
  </mergeCells>
  <printOptions horizontalCentered="1"/>
  <pageMargins left="0.27559055118110237" right="0.39370078740157483" top="0.63" bottom="0.7" header="0.44" footer="0.51181102362204722"/>
  <pageSetup paperSize="8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T8 výzkum bez EU</vt:lpstr>
      <vt:lpstr>'T8 výzkum bez EU'!Oblast_tisku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Alexandra Ing.</dc:creator>
  <cp:lastModifiedBy>Špičková Hana</cp:lastModifiedBy>
  <cp:lastPrinted>2021-06-01T09:26:38Z</cp:lastPrinted>
  <dcterms:created xsi:type="dcterms:W3CDTF">2021-05-20T07:54:43Z</dcterms:created>
  <dcterms:modified xsi:type="dcterms:W3CDTF">2021-06-08T13:43:58Z</dcterms:modified>
</cp:coreProperties>
</file>