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 Agenda\! RVVI\388_D1 Prehled programu ucelove podpory VaVaI\"/>
    </mc:Choice>
  </mc:AlternateContent>
  <bookViews>
    <workbookView xWindow="0" yWindow="0" windowWidth="28800" windowHeight="12300"/>
  </bookViews>
  <sheets>
    <sheet name="x_ucea_pgmrok_sum" sheetId="1" r:id="rId1"/>
  </sheets>
  <definedNames>
    <definedName name="_xlnm._FilterDatabase" localSheetId="0" hidden="1">x_ucea_pgmrok_sum!$A$1:$M$63</definedName>
  </definedNames>
  <calcPr calcId="162913"/>
</workbook>
</file>

<file path=xl/calcChain.xml><?xml version="1.0" encoding="utf-8"?>
<calcChain xmlns="http://schemas.openxmlformats.org/spreadsheetml/2006/main">
  <c r="N64" i="1" l="1"/>
  <c r="N62" i="1" l="1"/>
  <c r="N40" i="1"/>
  <c r="N60" i="1"/>
  <c r="N20" i="1"/>
  <c r="N15" i="1"/>
  <c r="N14" i="1"/>
  <c r="N2" i="1"/>
  <c r="N5" i="1"/>
  <c r="N7" i="1"/>
  <c r="N63" i="1" l="1"/>
  <c r="N61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5" i="1"/>
  <c r="N4" i="1"/>
  <c r="N3" i="1"/>
  <c r="N6" i="1"/>
  <c r="N13" i="1"/>
  <c r="N12" i="1"/>
  <c r="N11" i="1"/>
  <c r="N10" i="1"/>
  <c r="N9" i="1"/>
  <c r="N8" i="1"/>
  <c r="N21" i="1"/>
  <c r="N24" i="1"/>
</calcChain>
</file>

<file path=xl/sharedStrings.xml><?xml version="1.0" encoding="utf-8"?>
<sst xmlns="http://schemas.openxmlformats.org/spreadsheetml/2006/main" count="489" uniqueCount="262">
  <si>
    <t>cislo_usneseni</t>
  </si>
  <si>
    <t>datum_schvaleni</t>
  </si>
  <si>
    <t>celkove_naklady</t>
  </si>
  <si>
    <t>cerpana_podpora_vzz</t>
  </si>
  <si>
    <t>7A</t>
  </si>
  <si>
    <t>Šestý rámcový program Evropského společenství pro výzkum, technický rozvoj a demonstrační činnosti</t>
  </si>
  <si>
    <t>R</t>
  </si>
  <si>
    <t>2007</t>
  </si>
  <si>
    <t>2018</t>
  </si>
  <si>
    <t>7B</t>
  </si>
  <si>
    <t>Program Společenství pro zachování, popis, sběr a využití genetických zdrojů v zemědělství</t>
  </si>
  <si>
    <t>P</t>
  </si>
  <si>
    <t>nejde o program dle §2 odst. 2</t>
  </si>
  <si>
    <t>2007-12-01</t>
  </si>
  <si>
    <t>2017</t>
  </si>
  <si>
    <t>7C</t>
  </si>
  <si>
    <t>Výzkumný program Výzkumného fondu pro uhlí a ocel</t>
  </si>
  <si>
    <t>2008</t>
  </si>
  <si>
    <t>2019</t>
  </si>
  <si>
    <t>7E</t>
  </si>
  <si>
    <t>Podpora projektů sedmého rámcového programu Evropského společenství pro výzkum, technologický rozvoj a demonstrace (2007 až 2013) podle zákona č. 171/2007 Sb.</t>
  </si>
  <si>
    <t>7F</t>
  </si>
  <si>
    <t>Finanční mechanismy EHP/Norsko</t>
  </si>
  <si>
    <t>nejde o program ve dle §2 odst</t>
  </si>
  <si>
    <t>2013-10-01</t>
  </si>
  <si>
    <t>7G</t>
  </si>
  <si>
    <t>Sedmý rámcový program Evropského společenství pro atomovou energii (Euratom) v oblasti jaderného výzkumu a vzdělávání</t>
  </si>
  <si>
    <t>7H</t>
  </si>
  <si>
    <t>Společné technologické iniciativy</t>
  </si>
  <si>
    <t>2008-12-01</t>
  </si>
  <si>
    <t>8E</t>
  </si>
  <si>
    <t>Česko-bavorská spolupráce ve VaV</t>
  </si>
  <si>
    <t>167682014</t>
  </si>
  <si>
    <t>2014-07-03</t>
  </si>
  <si>
    <t>2015</t>
  </si>
  <si>
    <t>2020</t>
  </si>
  <si>
    <t>8G</t>
  </si>
  <si>
    <t>Česko-izraelská spolupráce ve VaV</t>
  </si>
  <si>
    <t>2016</t>
  </si>
  <si>
    <t>8H</t>
  </si>
  <si>
    <t>Program česko-čínské spolupráce ve výzkumu, vývoji a inovacích na podporu mobility výzkumných pracovníků</t>
  </si>
  <si>
    <t>není</t>
  </si>
  <si>
    <t>2016-10-03</t>
  </si>
  <si>
    <t>BI</t>
  </si>
  <si>
    <t>Projekty pro státní správu</t>
  </si>
  <si>
    <t>1998</t>
  </si>
  <si>
    <t>2012</t>
  </si>
  <si>
    <t>DF</t>
  </si>
  <si>
    <t>Program aplikovaného výzkumu a vývoje národní a kulturní identity (NAKI)</t>
  </si>
  <si>
    <t>UV č. 880/2009</t>
  </si>
  <si>
    <t>2009-07-13</t>
  </si>
  <si>
    <t>2011</t>
  </si>
  <si>
    <t>MPO</t>
  </si>
  <si>
    <t>EA</t>
  </si>
  <si>
    <t>Potenciál (Operační program Podnikání a inovace)</t>
  </si>
  <si>
    <t>O</t>
  </si>
  <si>
    <t>1302</t>
  </si>
  <si>
    <t>2006-11-15</t>
  </si>
  <si>
    <t>2013</t>
  </si>
  <si>
    <t>EB</t>
  </si>
  <si>
    <t>Prosperita (Operační program Podnikání a inovace)</t>
  </si>
  <si>
    <t>EC</t>
  </si>
  <si>
    <t>Spolupráce (Operační program Podnikání a inovace)</t>
  </si>
  <si>
    <t>ED</t>
  </si>
  <si>
    <t>Operační program Výzkum a vývoj pro inovace</t>
  </si>
  <si>
    <t>362</t>
  </si>
  <si>
    <t>2008-04-02</t>
  </si>
  <si>
    <t>EE</t>
  </si>
  <si>
    <t>Operační program Vzdělávání pro konkurenceschopnost</t>
  </si>
  <si>
    <t>EF</t>
  </si>
  <si>
    <t>Operační program výzkum, vývoj, vzdělávání</t>
  </si>
  <si>
    <t>867 ze dne 28. listopadu 2012</t>
  </si>
  <si>
    <t>2012-11-28</t>
  </si>
  <si>
    <t>2014</t>
  </si>
  <si>
    <t>EG</t>
  </si>
  <si>
    <t>Operační program Podnikání a inovace pro konkurenceschopnost</t>
  </si>
  <si>
    <t>581</t>
  </si>
  <si>
    <t>2014-07-14</t>
  </si>
  <si>
    <t>FR</t>
  </si>
  <si>
    <t>TIP</t>
  </si>
  <si>
    <t>942</t>
  </si>
  <si>
    <t>2007-08-22</t>
  </si>
  <si>
    <t>2009</t>
  </si>
  <si>
    <t>GB</t>
  </si>
  <si>
    <t>Projekty na podporu excelence v základním výzkumu</t>
  </si>
  <si>
    <t>G</t>
  </si>
  <si>
    <t>13</t>
  </si>
  <si>
    <t>2011-01-05</t>
  </si>
  <si>
    <t>IA</t>
  </si>
  <si>
    <t>Granty výrazně badatelského charakteru zaměřené na oblast výzkumu rozvíjeného v současné době zejména v AV ČR</t>
  </si>
  <si>
    <t>1991</t>
  </si>
  <si>
    <t>JC</t>
  </si>
  <si>
    <t>Výzkum a vývoj pro potřeby SÚJB jako orgánu státního dozoru a státní správy v oblastech jaderné bezpečnosti, radiační ochrany a kontroly dodržování zákazu nakládání s chemickými a biologickými zbraněmi</t>
  </si>
  <si>
    <t>Z</t>
  </si>
  <si>
    <t>2006</t>
  </si>
  <si>
    <t>KA</t>
  </si>
  <si>
    <t>Nanotechnologie pro společnost</t>
  </si>
  <si>
    <t>1006</t>
  </si>
  <si>
    <t>2005-08-17</t>
  </si>
  <si>
    <t>KJ</t>
  </si>
  <si>
    <t>Juniorské badatelské grantové projekty</t>
  </si>
  <si>
    <t>2003</t>
  </si>
  <si>
    <t>LA</t>
  </si>
  <si>
    <t>INGO</t>
  </si>
  <si>
    <t>LD</t>
  </si>
  <si>
    <t>COST CZ</t>
  </si>
  <si>
    <t>1022</t>
  </si>
  <si>
    <t>2009-08-17</t>
  </si>
  <si>
    <t>LE</t>
  </si>
  <si>
    <t>EUPRO II</t>
  </si>
  <si>
    <t>LF</t>
  </si>
  <si>
    <t>EUREKA CZ</t>
  </si>
  <si>
    <t>LG</t>
  </si>
  <si>
    <t>INGO II</t>
  </si>
  <si>
    <t>LH</t>
  </si>
  <si>
    <t>KONTAKT II</t>
  </si>
  <si>
    <t>LJ</t>
  </si>
  <si>
    <t>GESHER/MOST</t>
  </si>
  <si>
    <t>210</t>
  </si>
  <si>
    <t>2010-03-15</t>
  </si>
  <si>
    <t>2010</t>
  </si>
  <si>
    <t>LK</t>
  </si>
  <si>
    <t>NÁVRAT</t>
  </si>
  <si>
    <t>886</t>
  </si>
  <si>
    <t>2010-12-07</t>
  </si>
  <si>
    <t>LO</t>
  </si>
  <si>
    <t>Národní program udržitelnosti I</t>
  </si>
  <si>
    <t>4442012</t>
  </si>
  <si>
    <t>2012-06-19</t>
  </si>
  <si>
    <t>LQ</t>
  </si>
  <si>
    <t>Národní program udržitelnosti II</t>
  </si>
  <si>
    <t>4452012</t>
  </si>
  <si>
    <t>LR</t>
  </si>
  <si>
    <t>Informace - základ výzkumu</t>
  </si>
  <si>
    <t>3892012</t>
  </si>
  <si>
    <t>2012-05-30</t>
  </si>
  <si>
    <t>ME</t>
  </si>
  <si>
    <t>KONTAKT</t>
  </si>
  <si>
    <t>1996</t>
  </si>
  <si>
    <t>NT</t>
  </si>
  <si>
    <t>Resortní program výzkumu a vývoje Ministerstva zdravotnictví III</t>
  </si>
  <si>
    <t>1133</t>
  </si>
  <si>
    <t>2009-08-31</t>
  </si>
  <si>
    <t>OC</t>
  </si>
  <si>
    <t>COST</t>
  </si>
  <si>
    <t>1993</t>
  </si>
  <si>
    <t>OD</t>
  </si>
  <si>
    <t>Podpora dosažených operačních schopností ozbrojených sil České republiky</t>
  </si>
  <si>
    <t>OE</t>
  </si>
  <si>
    <t>EUREKA - evropská spolupráce v oblasti aplikovaného a průmyslového výzkumu a vývoje cílená na podporu nadnárodní kooperace mezi průmyslovými podniky, výzkumnými ústavy a vysokými školami.</t>
  </si>
  <si>
    <t>OF</t>
  </si>
  <si>
    <t>Obranný aplikovaný výzkum, experimentální vývoj a inovace</t>
  </si>
  <si>
    <t>109</t>
  </si>
  <si>
    <t>2010-02-08</t>
  </si>
  <si>
    <t>OK</t>
  </si>
  <si>
    <t>EUPRO</t>
  </si>
  <si>
    <t>1994</t>
  </si>
  <si>
    <t>OV</t>
  </si>
  <si>
    <t>Rozvoj dosažených operačních schopností ozbrojených sil České republiky</t>
  </si>
  <si>
    <t>680</t>
  </si>
  <si>
    <t>2007-06-18</t>
  </si>
  <si>
    <t>MZE</t>
  </si>
  <si>
    <t>QH</t>
  </si>
  <si>
    <t>Program výzkumu v agrárním sektoru 2007-2012</t>
  </si>
  <si>
    <t>1477</t>
  </si>
  <si>
    <t>2005-11-16</t>
  </si>
  <si>
    <t>QI</t>
  </si>
  <si>
    <t>Výzkum v agrárním sektoru (VAK)</t>
  </si>
  <si>
    <t>115</t>
  </si>
  <si>
    <t>2008-02-04</t>
  </si>
  <si>
    <t>QJ</t>
  </si>
  <si>
    <t>Komplexní udržitelné systémy v zemědělství 2012-2018 ?KUS?</t>
  </si>
  <si>
    <t>52</t>
  </si>
  <si>
    <t>2011-01-19</t>
  </si>
  <si>
    <t>ST</t>
  </si>
  <si>
    <t>Projekty řeší problematiku výzkumu a vývoje v oblasti kryptografie a kryptoanalýzy s cílem zajištění kryptografických prostředků pro ochranu utajovaných skutečností.</t>
  </si>
  <si>
    <t>2002</t>
  </si>
  <si>
    <t>TA</t>
  </si>
  <si>
    <t>Program na podporu aplikovaného výzkumu a experimentálního vývoje ALFA</t>
  </si>
  <si>
    <t>669</t>
  </si>
  <si>
    <t>2013-08-28</t>
  </si>
  <si>
    <t>TB</t>
  </si>
  <si>
    <t>Program veřejných zakázek ve výzkumu, experimentálním vývoji a inovacích pro potřeby státní správy BETA</t>
  </si>
  <si>
    <t>75</t>
  </si>
  <si>
    <t>2013-01-30</t>
  </si>
  <si>
    <t>TD</t>
  </si>
  <si>
    <t>Program na podporu aplikovaného společenskovědního výzkumu a experimentálního vývoje OMEGA</t>
  </si>
  <si>
    <t>č. 56</t>
  </si>
  <si>
    <t>TE</t>
  </si>
  <si>
    <t>Centra kompetence</t>
  </si>
  <si>
    <t>146</t>
  </si>
  <si>
    <t>2013-02-27</t>
  </si>
  <si>
    <t>TF</t>
  </si>
  <si>
    <t>Program podpory aplikovaného výzkumu a experimentálního vývoje DELTA</t>
  </si>
  <si>
    <t>668</t>
  </si>
  <si>
    <t>2021</t>
  </si>
  <si>
    <t>TG</t>
  </si>
  <si>
    <t>Program aplikovaného výzkumu, experimentálního vývoje a inovací GAMA</t>
  </si>
  <si>
    <t>455</t>
  </si>
  <si>
    <t>2013-06-12</t>
  </si>
  <si>
    <t>UC</t>
  </si>
  <si>
    <t>Regionální inovační fond Královéhradeckého kraje - Inovační vouchery 2011</t>
  </si>
  <si>
    <t>1638</t>
  </si>
  <si>
    <t>2011-10-20</t>
  </si>
  <si>
    <t>UD</t>
  </si>
  <si>
    <t>Regionální inovační program Dotačního fondu Libereckého kraje</t>
  </si>
  <si>
    <t>163/16/ZK</t>
  </si>
  <si>
    <t>2016-03-29</t>
  </si>
  <si>
    <t>UE</t>
  </si>
  <si>
    <t>Program rozvoje konkurenceschopnosti Karlovarského kraje - Inovační vouchery</t>
  </si>
  <si>
    <t>250</t>
  </si>
  <si>
    <t>2011-09-15</t>
  </si>
  <si>
    <t>UF</t>
  </si>
  <si>
    <t>Vztah rozvoje měst a přípravy územně plánovací dokumentace</t>
  </si>
  <si>
    <t>Z-882 15/6</t>
  </si>
  <si>
    <t>2012-03-29</t>
  </si>
  <si>
    <t>UH</t>
  </si>
  <si>
    <t>Operační program Praha - pól růstu ČR</t>
  </si>
  <si>
    <t>556</t>
  </si>
  <si>
    <t>2014-07-09</t>
  </si>
  <si>
    <t>VF</t>
  </si>
  <si>
    <t>Bezpečnostní výzkum pro potřeby státu v letech 2010 až 2015</t>
  </si>
  <si>
    <t>49</t>
  </si>
  <si>
    <t>2009-01-12</t>
  </si>
  <si>
    <t>VG</t>
  </si>
  <si>
    <t>Program bezpečnostního výzkumu České republiky 2010 - 2015</t>
  </si>
  <si>
    <t>50</t>
  </si>
  <si>
    <t>VH</t>
  </si>
  <si>
    <t>Program bezpečnostního výzkumu pro potřeby státu 2016 - 2021 (BV III/2 - VZ)</t>
  </si>
  <si>
    <t>AVČR</t>
  </si>
  <si>
    <t>Bezpečnostní informační služba</t>
  </si>
  <si>
    <t>GAČR</t>
  </si>
  <si>
    <t>Královéhradecký kraj</t>
  </si>
  <si>
    <t>Hlavní město Praha</t>
  </si>
  <si>
    <t>Karlovarský kraj</t>
  </si>
  <si>
    <t>Liberecký kraj</t>
  </si>
  <si>
    <t>MŠMT</t>
  </si>
  <si>
    <t>MV</t>
  </si>
  <si>
    <t>MZd</t>
  </si>
  <si>
    <t>Národní bezpečnostní úřad</t>
  </si>
  <si>
    <t>Státní úřad pro jadernou bezpečnost</t>
  </si>
  <si>
    <t>TAČR</t>
  </si>
  <si>
    <t>MO</t>
  </si>
  <si>
    <t>MK</t>
  </si>
  <si>
    <t>upraveno dle usnesení, v ISVAVAI jiná hodnota</t>
  </si>
  <si>
    <t>V ISVAVAI nejsou data</t>
  </si>
  <si>
    <t>v ISVAVAI 790mil. Kč</t>
  </si>
  <si>
    <t>změna programu a celkových výdajů, nesedí s ISVAVAI</t>
  </si>
  <si>
    <t>nesoulad</t>
  </si>
  <si>
    <t>P-Program veřejných soutěží</t>
  </si>
  <si>
    <t>Z-Program veřejných zakázek</t>
  </si>
  <si>
    <t>TP</t>
  </si>
  <si>
    <t>Program aplikovaného výzkumu, experimentálního vývoje a inovací GAMA 2</t>
  </si>
  <si>
    <t>Poskytovatel</t>
  </si>
  <si>
    <t>Kód programu</t>
  </si>
  <si>
    <t>Název programu</t>
  </si>
  <si>
    <t>Typ programu</t>
  </si>
  <si>
    <t>Začátek</t>
  </si>
  <si>
    <t>Konec</t>
  </si>
  <si>
    <t>Scvhálený rozpočet usnesením vlády</t>
  </si>
  <si>
    <t>Čerpaná podpora ze SR (data k 24. 3. 2023)</t>
  </si>
  <si>
    <t>Míra čerpání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</si>
</sst>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29292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3" fontId="0" fillId="0" borderId="1" xfId="0" applyNumberForma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3" fontId="0" fillId="4" borderId="1" xfId="0" applyNumberFormat="1" applyFill="1" applyBorder="1"/>
    <xf numFmtId="3" fontId="0" fillId="4" borderId="1" xfId="0" applyNumberFormat="1" applyFill="1" applyBorder="1"/>
    <xf numFmtId="10" fontId="0" fillId="0" borderId="0" xfId="0" applyNumberFormat="1"/>
    <xf numFmtId="0" fontId="2" fillId="0" borderId="0" xfId="0" applyFont="1" applyAlignment="1">
      <alignment wrapText="1"/>
    </xf>
    <xf numFmtId="10" fontId="0" fillId="5" borderId="1" xfId="0" applyNumberFormat="1" applyFill="1" applyBorder="1"/>
    <xf numFmtId="10" fontId="0" fillId="0" borderId="1" xfId="0" applyNumberFormat="1" applyBorder="1"/>
    <xf numFmtId="10" fontId="0" fillId="6" borderId="1" xfId="0" applyNumberFormat="1" applyFill="1" applyBorder="1"/>
    <xf numFmtId="0" fontId="1" fillId="2" borderId="1" xfId="0" applyFont="1" applyFill="1" applyBorder="1" applyAlignment="1">
      <alignment wrapText="1"/>
    </xf>
    <xf numFmtId="10" fontId="1" fillId="2" borderId="2" xfId="0" applyNumberFormat="1" applyFont="1" applyFill="1" applyBorder="1" applyAlignment="1">
      <alignment wrapText="1"/>
    </xf>
    <xf numFmtId="0" fontId="1" fillId="0" borderId="0" xfId="0" applyFont="1"/>
    <xf numFmtId="0" fontId="0" fillId="0" borderId="1" xfId="0" applyFill="1" applyBorder="1"/>
    <xf numFmtId="0" fontId="0" fillId="0" borderId="1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W68"/>
  <sheetViews>
    <sheetView tabSelected="1" workbookViewId="0">
      <selection activeCell="O1" sqref="O1"/>
    </sheetView>
  </sheetViews>
  <sheetFormatPr defaultRowHeight="15" x14ac:dyDescent="0.25"/>
  <cols>
    <col min="1" max="1" width="16.42578125" style="1" customWidth="1"/>
    <col min="2" max="2" width="16.28515625" style="1" bestFit="1" customWidth="1"/>
    <col min="3" max="3" width="50.7109375" style="2" customWidth="1"/>
    <col min="4" max="4" width="15.85546875" style="1" bestFit="1" customWidth="1"/>
    <col min="5" max="5" width="28.7109375" style="1" hidden="1" customWidth="1"/>
    <col min="6" max="6" width="18.42578125" style="1" hidden="1" customWidth="1"/>
    <col min="7" max="7" width="10.7109375" style="1" bestFit="1" customWidth="1"/>
    <col min="8" max="8" width="11.42578125" style="1" bestFit="1" customWidth="1"/>
    <col min="9" max="9" width="11.42578125" style="1" hidden="1" customWidth="1"/>
    <col min="10" max="10" width="20.7109375" style="1" bestFit="1" customWidth="1"/>
    <col min="11" max="11" width="18.140625" style="1" hidden="1" customWidth="1"/>
    <col min="12" max="12" width="22.5703125" style="1" customWidth="1"/>
    <col min="13" max="13" width="22.7109375" style="1" hidden="1" customWidth="1"/>
    <col min="14" max="14" width="15.5703125" style="13" customWidth="1"/>
    <col min="15" max="257" width="9.140625" style="1"/>
  </cols>
  <sheetData>
    <row r="1" spans="1:14" s="2" customFormat="1" ht="30" x14ac:dyDescent="0.25">
      <c r="A1" s="10" t="s">
        <v>253</v>
      </c>
      <c r="B1" s="10" t="s">
        <v>254</v>
      </c>
      <c r="C1" s="10" t="s">
        <v>255</v>
      </c>
      <c r="D1" s="10" t="s">
        <v>256</v>
      </c>
      <c r="E1" s="9" t="s">
        <v>0</v>
      </c>
      <c r="F1" s="9" t="s">
        <v>1</v>
      </c>
      <c r="G1" s="10" t="s">
        <v>257</v>
      </c>
      <c r="H1" s="10" t="s">
        <v>258</v>
      </c>
      <c r="I1" s="9" t="s">
        <v>248</v>
      </c>
      <c r="J1" s="10" t="s">
        <v>259</v>
      </c>
      <c r="K1" s="8" t="s">
        <v>2</v>
      </c>
      <c r="L1" s="18" t="s">
        <v>260</v>
      </c>
      <c r="M1" s="8" t="s">
        <v>3</v>
      </c>
      <c r="N1" s="19" t="s">
        <v>261</v>
      </c>
    </row>
    <row r="2" spans="1:14" hidden="1" x14ac:dyDescent="0.25">
      <c r="A2" s="4" t="s">
        <v>229</v>
      </c>
      <c r="B2" s="3" t="s">
        <v>95</v>
      </c>
      <c r="C2" s="4" t="s">
        <v>96</v>
      </c>
      <c r="D2" s="3" t="s">
        <v>11</v>
      </c>
      <c r="E2" s="5" t="s">
        <v>97</v>
      </c>
      <c r="F2" s="5" t="s">
        <v>98</v>
      </c>
      <c r="G2" s="3" t="s">
        <v>94</v>
      </c>
      <c r="H2" s="3" t="s">
        <v>46</v>
      </c>
      <c r="I2" s="5"/>
      <c r="J2" s="11">
        <v>1950000000</v>
      </c>
      <c r="K2" s="6">
        <v>1640922000</v>
      </c>
      <c r="L2" s="11">
        <v>1409394000</v>
      </c>
      <c r="M2" s="7"/>
      <c r="N2" s="13">
        <f t="shared" ref="N2" si="0">L2/J2</f>
        <v>0.72276615384615384</v>
      </c>
    </row>
    <row r="3" spans="1:14" ht="45" hidden="1" x14ac:dyDescent="0.25">
      <c r="A3" s="4" t="s">
        <v>229</v>
      </c>
      <c r="B3" s="3" t="s">
        <v>88</v>
      </c>
      <c r="C3" s="4" t="s">
        <v>89</v>
      </c>
      <c r="D3" s="3" t="s">
        <v>85</v>
      </c>
      <c r="E3" s="3"/>
      <c r="F3" s="3"/>
      <c r="G3" s="3" t="s">
        <v>90</v>
      </c>
      <c r="H3" s="3" t="s">
        <v>58</v>
      </c>
      <c r="I3" s="5"/>
      <c r="J3" s="11">
        <v>0</v>
      </c>
      <c r="K3" s="6">
        <v>1588292000</v>
      </c>
      <c r="L3" s="11">
        <v>1519847000</v>
      </c>
      <c r="M3" s="7"/>
      <c r="N3" s="13" t="e">
        <f t="shared" ref="N3:N4" si="1">L3/J3</f>
        <v>#DIV/0!</v>
      </c>
    </row>
    <row r="4" spans="1:14" hidden="1" x14ac:dyDescent="0.25">
      <c r="A4" s="4" t="s">
        <v>229</v>
      </c>
      <c r="B4" s="3" t="s">
        <v>99</v>
      </c>
      <c r="C4" s="4" t="s">
        <v>100</v>
      </c>
      <c r="D4" s="3" t="s">
        <v>85</v>
      </c>
      <c r="E4" s="3"/>
      <c r="F4" s="3"/>
      <c r="G4" s="3" t="s">
        <v>101</v>
      </c>
      <c r="H4" s="3" t="s">
        <v>46</v>
      </c>
      <c r="I4" s="5"/>
      <c r="J4" s="11">
        <v>0</v>
      </c>
      <c r="K4" s="6">
        <v>371529000</v>
      </c>
      <c r="L4" s="11">
        <v>368637000</v>
      </c>
      <c r="M4" s="7"/>
      <c r="N4" s="13" t="e">
        <f t="shared" si="1"/>
        <v>#DIV/0!</v>
      </c>
    </row>
    <row r="5" spans="1:14" ht="45" hidden="1" x14ac:dyDescent="0.25">
      <c r="A5" s="14" t="s">
        <v>230</v>
      </c>
      <c r="B5" s="3" t="s">
        <v>43</v>
      </c>
      <c r="C5" s="4" t="s">
        <v>44</v>
      </c>
      <c r="D5" s="3" t="s">
        <v>11</v>
      </c>
      <c r="E5" s="5"/>
      <c r="F5" s="5"/>
      <c r="G5" s="3" t="s">
        <v>45</v>
      </c>
      <c r="H5" s="3" t="s">
        <v>46</v>
      </c>
      <c r="I5" s="5"/>
      <c r="J5" s="11">
        <v>0</v>
      </c>
      <c r="K5" s="6">
        <v>18201000</v>
      </c>
      <c r="L5" s="11">
        <v>18201000</v>
      </c>
      <c r="M5" s="7"/>
      <c r="N5" s="13" t="e">
        <f t="shared" ref="N5:N15" si="2">L5/J5</f>
        <v>#DIV/0!</v>
      </c>
    </row>
    <row r="6" spans="1:14" hidden="1" x14ac:dyDescent="0.25">
      <c r="A6" s="4" t="s">
        <v>231</v>
      </c>
      <c r="B6" s="3" t="s">
        <v>83</v>
      </c>
      <c r="C6" s="4" t="s">
        <v>84</v>
      </c>
      <c r="D6" s="3" t="s">
        <v>85</v>
      </c>
      <c r="E6" s="3" t="s">
        <v>86</v>
      </c>
      <c r="F6" s="3" t="s">
        <v>87</v>
      </c>
      <c r="G6" s="3" t="s">
        <v>46</v>
      </c>
      <c r="H6" s="3" t="s">
        <v>8</v>
      </c>
      <c r="I6" s="5"/>
      <c r="J6" s="11">
        <v>3117179000</v>
      </c>
      <c r="K6" s="6">
        <v>3124802000</v>
      </c>
      <c r="L6" s="11">
        <v>3111983000</v>
      </c>
      <c r="M6" s="7"/>
      <c r="N6" s="13">
        <f>L6/J6</f>
        <v>0.99833310823664601</v>
      </c>
    </row>
    <row r="7" spans="1:14" ht="30" hidden="1" x14ac:dyDescent="0.25">
      <c r="A7" s="4" t="s">
        <v>232</v>
      </c>
      <c r="B7" s="3" t="s">
        <v>200</v>
      </c>
      <c r="C7" s="4" t="s">
        <v>201</v>
      </c>
      <c r="D7" s="3" t="s">
        <v>11</v>
      </c>
      <c r="E7" s="5" t="s">
        <v>202</v>
      </c>
      <c r="F7" s="5" t="s">
        <v>203</v>
      </c>
      <c r="G7" s="3" t="s">
        <v>46</v>
      </c>
      <c r="H7" s="3" t="s">
        <v>46</v>
      </c>
      <c r="I7" s="5"/>
      <c r="J7" s="11">
        <v>500000</v>
      </c>
      <c r="K7" s="6"/>
      <c r="L7" s="11"/>
      <c r="M7" s="7"/>
      <c r="N7" s="13">
        <f t="shared" si="2"/>
        <v>0</v>
      </c>
    </row>
    <row r="8" spans="1:14" ht="30" hidden="1" x14ac:dyDescent="0.25">
      <c r="A8" s="4" t="s">
        <v>233</v>
      </c>
      <c r="B8" s="3" t="s">
        <v>212</v>
      </c>
      <c r="C8" s="4" t="s">
        <v>213</v>
      </c>
      <c r="D8" s="3" t="s">
        <v>11</v>
      </c>
      <c r="E8" s="3" t="s">
        <v>214</v>
      </c>
      <c r="F8" s="3" t="s">
        <v>215</v>
      </c>
      <c r="G8" s="3" t="s">
        <v>46</v>
      </c>
      <c r="H8" s="3" t="s">
        <v>34</v>
      </c>
      <c r="I8" s="5"/>
      <c r="J8" s="11">
        <v>39660000</v>
      </c>
      <c r="K8" s="6">
        <v>7661000</v>
      </c>
      <c r="L8" s="11">
        <v>7661000</v>
      </c>
      <c r="M8" s="7"/>
      <c r="N8" s="15">
        <f t="shared" si="2"/>
        <v>0.19316691880988401</v>
      </c>
    </row>
    <row r="9" spans="1:14" ht="30" hidden="1" x14ac:dyDescent="0.25">
      <c r="A9" s="4" t="s">
        <v>233</v>
      </c>
      <c r="B9" s="3" t="s">
        <v>216</v>
      </c>
      <c r="C9" s="4" t="s">
        <v>217</v>
      </c>
      <c r="D9" s="3" t="s">
        <v>55</v>
      </c>
      <c r="E9" s="3" t="s">
        <v>218</v>
      </c>
      <c r="F9" s="3" t="s">
        <v>219</v>
      </c>
      <c r="G9" s="3" t="s">
        <v>73</v>
      </c>
      <c r="H9" s="3" t="s">
        <v>35</v>
      </c>
      <c r="I9" s="5"/>
      <c r="J9" s="11">
        <v>750000000</v>
      </c>
      <c r="K9" s="6">
        <v>752997000</v>
      </c>
      <c r="L9" s="11">
        <v>568032000</v>
      </c>
      <c r="M9" s="6"/>
      <c r="N9" s="13">
        <f t="shared" si="2"/>
        <v>0.75737600000000005</v>
      </c>
    </row>
    <row r="10" spans="1:14" ht="30" hidden="1" x14ac:dyDescent="0.25">
      <c r="A10" s="4" t="s">
        <v>234</v>
      </c>
      <c r="B10" s="3" t="s">
        <v>208</v>
      </c>
      <c r="C10" s="4" t="s">
        <v>209</v>
      </c>
      <c r="D10" s="3" t="s">
        <v>11</v>
      </c>
      <c r="E10" s="5" t="s">
        <v>210</v>
      </c>
      <c r="F10" s="5" t="s">
        <v>211</v>
      </c>
      <c r="G10" s="3" t="s">
        <v>46</v>
      </c>
      <c r="H10" s="3" t="s">
        <v>35</v>
      </c>
      <c r="I10" s="5"/>
      <c r="J10" s="11">
        <v>18000000</v>
      </c>
      <c r="K10" s="6">
        <v>9014000</v>
      </c>
      <c r="L10" s="11">
        <v>6822000</v>
      </c>
      <c r="M10" s="7"/>
      <c r="N10" s="15">
        <f t="shared" si="2"/>
        <v>0.379</v>
      </c>
    </row>
    <row r="11" spans="1:14" ht="30" hidden="1" x14ac:dyDescent="0.25">
      <c r="A11" s="4" t="s">
        <v>235</v>
      </c>
      <c r="B11" s="3" t="s">
        <v>204</v>
      </c>
      <c r="C11" s="4" t="s">
        <v>205</v>
      </c>
      <c r="D11" s="3" t="s">
        <v>11</v>
      </c>
      <c r="E11" s="3" t="s">
        <v>206</v>
      </c>
      <c r="F11" s="3" t="s">
        <v>207</v>
      </c>
      <c r="G11" s="3" t="s">
        <v>46</v>
      </c>
      <c r="H11" s="3" t="s">
        <v>14</v>
      </c>
      <c r="I11" s="5"/>
      <c r="J11" s="11">
        <v>9373000</v>
      </c>
      <c r="K11" s="6">
        <v>12787000</v>
      </c>
      <c r="L11" s="11">
        <v>6018000</v>
      </c>
      <c r="M11" s="7"/>
      <c r="N11" s="15">
        <f t="shared" si="2"/>
        <v>0.64205697215405955</v>
      </c>
    </row>
    <row r="12" spans="1:14" ht="30" x14ac:dyDescent="0.25">
      <c r="A12" s="4" t="s">
        <v>243</v>
      </c>
      <c r="B12" s="3" t="s">
        <v>47</v>
      </c>
      <c r="C12" s="4" t="s">
        <v>48</v>
      </c>
      <c r="D12" s="3" t="s">
        <v>11</v>
      </c>
      <c r="E12" s="5" t="s">
        <v>49</v>
      </c>
      <c r="F12" s="5" t="s">
        <v>50</v>
      </c>
      <c r="G12" s="3" t="s">
        <v>51</v>
      </c>
      <c r="H12" s="3" t="s">
        <v>14</v>
      </c>
      <c r="I12" s="5"/>
      <c r="J12" s="11">
        <v>1908748000</v>
      </c>
      <c r="K12" s="6">
        <v>1741624000</v>
      </c>
      <c r="L12" s="11">
        <v>1723343000</v>
      </c>
      <c r="M12" s="7"/>
      <c r="N12" s="16">
        <f t="shared" si="2"/>
        <v>0.90286564805830838</v>
      </c>
    </row>
    <row r="13" spans="1:14" ht="30" hidden="1" x14ac:dyDescent="0.25">
      <c r="A13" s="4" t="s">
        <v>242</v>
      </c>
      <c r="B13" s="3" t="s">
        <v>146</v>
      </c>
      <c r="C13" s="4" t="s">
        <v>147</v>
      </c>
      <c r="D13" s="3" t="s">
        <v>93</v>
      </c>
      <c r="E13" s="3"/>
      <c r="F13" s="3"/>
      <c r="G13" s="3" t="s">
        <v>17</v>
      </c>
      <c r="H13" s="3" t="s">
        <v>46</v>
      </c>
      <c r="I13" s="5"/>
      <c r="J13" s="11">
        <v>558628000</v>
      </c>
      <c r="K13" s="6">
        <v>543910000</v>
      </c>
      <c r="L13" s="11">
        <v>543910000</v>
      </c>
      <c r="M13" s="6"/>
      <c r="N13" s="13">
        <f t="shared" si="2"/>
        <v>0.97365330774683689</v>
      </c>
    </row>
    <row r="14" spans="1:14" ht="30" hidden="1" x14ac:dyDescent="0.25">
      <c r="A14" s="4" t="s">
        <v>242</v>
      </c>
      <c r="B14" s="3" t="s">
        <v>150</v>
      </c>
      <c r="C14" s="4" t="s">
        <v>151</v>
      </c>
      <c r="D14" s="3" t="s">
        <v>93</v>
      </c>
      <c r="E14" s="3" t="s">
        <v>152</v>
      </c>
      <c r="F14" s="3" t="s">
        <v>153</v>
      </c>
      <c r="G14" s="3" t="s">
        <v>51</v>
      </c>
      <c r="H14" s="3" t="s">
        <v>14</v>
      </c>
      <c r="I14" s="5"/>
      <c r="J14" s="11">
        <v>1618395000</v>
      </c>
      <c r="K14" s="6">
        <v>1421249000</v>
      </c>
      <c r="L14" s="11">
        <v>1421249000</v>
      </c>
      <c r="M14" s="7"/>
      <c r="N14" s="16">
        <f t="shared" si="2"/>
        <v>0.87818425044565762</v>
      </c>
    </row>
    <row r="15" spans="1:14" ht="30" hidden="1" x14ac:dyDescent="0.25">
      <c r="A15" s="4" t="s">
        <v>242</v>
      </c>
      <c r="B15" s="3" t="s">
        <v>157</v>
      </c>
      <c r="C15" s="4" t="s">
        <v>158</v>
      </c>
      <c r="D15" s="3" t="s">
        <v>11</v>
      </c>
      <c r="E15" s="3" t="s">
        <v>159</v>
      </c>
      <c r="F15" s="3" t="s">
        <v>160</v>
      </c>
      <c r="G15" s="3" t="s">
        <v>17</v>
      </c>
      <c r="H15" s="3" t="s">
        <v>46</v>
      </c>
      <c r="I15" s="5"/>
      <c r="J15" s="11">
        <v>328802000</v>
      </c>
      <c r="K15" s="6">
        <v>533722000</v>
      </c>
      <c r="L15" s="11">
        <v>273789000</v>
      </c>
      <c r="M15" s="7"/>
      <c r="N15" s="13">
        <f t="shared" si="2"/>
        <v>0.83268654083612625</v>
      </c>
    </row>
    <row r="16" spans="1:14" hidden="1" x14ac:dyDescent="0.25">
      <c r="A16" s="4" t="s">
        <v>52</v>
      </c>
      <c r="B16" s="3" t="s">
        <v>53</v>
      </c>
      <c r="C16" s="4" t="s">
        <v>54</v>
      </c>
      <c r="D16" s="3" t="s">
        <v>55</v>
      </c>
      <c r="E16" s="3" t="s">
        <v>56</v>
      </c>
      <c r="F16" s="3" t="s">
        <v>57</v>
      </c>
      <c r="G16" s="3" t="s">
        <v>7</v>
      </c>
      <c r="H16" s="3" t="s">
        <v>58</v>
      </c>
      <c r="I16" s="5"/>
      <c r="J16" s="11">
        <v>5772984000</v>
      </c>
      <c r="K16" s="6">
        <v>4850570000</v>
      </c>
      <c r="L16" s="11">
        <v>2490881000</v>
      </c>
      <c r="M16" s="7"/>
      <c r="N16" s="1"/>
    </row>
    <row r="17" spans="1:14" hidden="1" x14ac:dyDescent="0.25">
      <c r="A17" s="4" t="s">
        <v>52</v>
      </c>
      <c r="B17" s="3" t="s">
        <v>59</v>
      </c>
      <c r="C17" s="4" t="s">
        <v>60</v>
      </c>
      <c r="D17" s="3" t="s">
        <v>55</v>
      </c>
      <c r="E17" s="3" t="s">
        <v>56</v>
      </c>
      <c r="F17" s="3" t="s">
        <v>57</v>
      </c>
      <c r="G17" s="3" t="s">
        <v>7</v>
      </c>
      <c r="H17" s="3" t="s">
        <v>58</v>
      </c>
      <c r="I17" s="5"/>
      <c r="J17" s="11">
        <v>4630142000</v>
      </c>
      <c r="K17" s="6">
        <v>2321281000</v>
      </c>
      <c r="L17" s="11">
        <v>1399421000</v>
      </c>
      <c r="M17" s="7"/>
      <c r="N17" s="1"/>
    </row>
    <row r="18" spans="1:14" hidden="1" x14ac:dyDescent="0.25">
      <c r="A18" s="4" t="s">
        <v>52</v>
      </c>
      <c r="B18" s="3" t="s">
        <v>61</v>
      </c>
      <c r="C18" s="4" t="s">
        <v>62</v>
      </c>
      <c r="D18" s="3" t="s">
        <v>55</v>
      </c>
      <c r="E18" s="3" t="s">
        <v>56</v>
      </c>
      <c r="F18" s="3" t="s">
        <v>57</v>
      </c>
      <c r="G18" s="3" t="s">
        <v>7</v>
      </c>
      <c r="H18" s="3" t="s">
        <v>58</v>
      </c>
      <c r="I18" s="5"/>
      <c r="J18" s="11">
        <v>980840000</v>
      </c>
      <c r="K18" s="6">
        <v>857170000</v>
      </c>
      <c r="L18" s="11">
        <v>523011000</v>
      </c>
      <c r="M18" s="7"/>
      <c r="N18" s="1"/>
    </row>
    <row r="19" spans="1:14" ht="30" hidden="1" x14ac:dyDescent="0.25">
      <c r="A19" s="4" t="s">
        <v>52</v>
      </c>
      <c r="B19" s="3" t="s">
        <v>74</v>
      </c>
      <c r="C19" s="4" t="s">
        <v>75</v>
      </c>
      <c r="D19" s="3" t="s">
        <v>55</v>
      </c>
      <c r="E19" s="3" t="s">
        <v>76</v>
      </c>
      <c r="F19" s="3" t="s">
        <v>77</v>
      </c>
      <c r="G19" s="3" t="s">
        <v>73</v>
      </c>
      <c r="H19" s="3" t="s">
        <v>35</v>
      </c>
      <c r="I19" s="5"/>
      <c r="J19" s="11">
        <v>109705816000</v>
      </c>
      <c r="K19" s="6">
        <v>14233279766.879999</v>
      </c>
      <c r="L19" s="11">
        <v>1399993551.49</v>
      </c>
      <c r="M19" s="6">
        <v>6456318352.5100002</v>
      </c>
      <c r="N19" s="1"/>
    </row>
    <row r="20" spans="1:14" x14ac:dyDescent="0.25">
      <c r="A20" s="4" t="s">
        <v>52</v>
      </c>
      <c r="B20" s="3" t="s">
        <v>78</v>
      </c>
      <c r="C20" s="4" t="s">
        <v>79</v>
      </c>
      <c r="D20" s="3" t="s">
        <v>11</v>
      </c>
      <c r="E20" s="3" t="s">
        <v>80</v>
      </c>
      <c r="F20" s="3" t="s">
        <v>81</v>
      </c>
      <c r="G20" s="3" t="s">
        <v>82</v>
      </c>
      <c r="H20" s="3" t="s">
        <v>14</v>
      </c>
      <c r="I20" s="5"/>
      <c r="J20" s="11">
        <v>11035000000</v>
      </c>
      <c r="K20" s="6">
        <v>22134089000</v>
      </c>
      <c r="L20" s="11">
        <v>12542805000</v>
      </c>
      <c r="M20" s="6"/>
      <c r="N20" s="16">
        <f t="shared" ref="N20" si="3">L20/J20</f>
        <v>1.1366384231989126</v>
      </c>
    </row>
    <row r="21" spans="1:14" ht="30" hidden="1" x14ac:dyDescent="0.25">
      <c r="A21" s="4" t="s">
        <v>236</v>
      </c>
      <c r="B21" s="3" t="s">
        <v>4</v>
      </c>
      <c r="C21" s="4" t="s">
        <v>5</v>
      </c>
      <c r="D21" s="3" t="s">
        <v>6</v>
      </c>
      <c r="E21" s="3"/>
      <c r="F21" s="3"/>
      <c r="G21" s="3" t="s">
        <v>7</v>
      </c>
      <c r="H21" s="3" t="s">
        <v>8</v>
      </c>
      <c r="I21" s="5"/>
      <c r="J21" s="11">
        <v>214866000</v>
      </c>
      <c r="K21" s="6">
        <v>309383000</v>
      </c>
      <c r="L21" s="11">
        <v>218321000</v>
      </c>
      <c r="M21" s="7"/>
      <c r="N21" s="13">
        <f>L21/J21</f>
        <v>1.0160797892640063</v>
      </c>
    </row>
    <row r="22" spans="1:14" ht="60" hidden="1" x14ac:dyDescent="0.25">
      <c r="A22" s="4" t="s">
        <v>236</v>
      </c>
      <c r="B22" s="3" t="s">
        <v>19</v>
      </c>
      <c r="C22" s="4" t="s">
        <v>20</v>
      </c>
      <c r="D22" s="3" t="s">
        <v>6</v>
      </c>
      <c r="E22" s="3"/>
      <c r="F22" s="3"/>
      <c r="G22" s="3" t="s">
        <v>7</v>
      </c>
      <c r="H22" s="3" t="s">
        <v>18</v>
      </c>
      <c r="I22" s="5"/>
      <c r="J22" s="11">
        <v>667157000</v>
      </c>
      <c r="K22" s="6">
        <v>840414000</v>
      </c>
      <c r="L22" s="11">
        <v>691080000</v>
      </c>
      <c r="M22" s="6"/>
      <c r="N22" s="1"/>
    </row>
    <row r="23" spans="1:14" ht="45" hidden="1" x14ac:dyDescent="0.25">
      <c r="A23" s="4" t="s">
        <v>236</v>
      </c>
      <c r="B23" s="3" t="s">
        <v>25</v>
      </c>
      <c r="C23" s="4" t="s">
        <v>26</v>
      </c>
      <c r="D23" s="3" t="s">
        <v>6</v>
      </c>
      <c r="E23" s="5"/>
      <c r="F23" s="5"/>
      <c r="G23" s="3" t="s">
        <v>17</v>
      </c>
      <c r="H23" s="3" t="s">
        <v>14</v>
      </c>
      <c r="I23" s="5"/>
      <c r="J23" s="11">
        <v>309517000</v>
      </c>
      <c r="K23" s="6">
        <v>315671000</v>
      </c>
      <c r="L23" s="11">
        <v>309499000</v>
      </c>
      <c r="M23" s="7"/>
      <c r="N23" s="1"/>
    </row>
    <row r="24" spans="1:14" hidden="1" x14ac:dyDescent="0.25">
      <c r="A24" s="4" t="s">
        <v>236</v>
      </c>
      <c r="B24" s="3" t="s">
        <v>63</v>
      </c>
      <c r="C24" s="4" t="s">
        <v>64</v>
      </c>
      <c r="D24" s="3" t="s">
        <v>55</v>
      </c>
      <c r="E24" s="5" t="s">
        <v>65</v>
      </c>
      <c r="F24" s="5" t="s">
        <v>66</v>
      </c>
      <c r="G24" s="3" t="s">
        <v>17</v>
      </c>
      <c r="H24" s="3" t="s">
        <v>34</v>
      </c>
      <c r="I24" s="5"/>
      <c r="J24" s="11">
        <v>8210551000</v>
      </c>
      <c r="K24" s="6">
        <v>61901717000</v>
      </c>
      <c r="L24" s="11">
        <v>9501676000</v>
      </c>
      <c r="M24" s="7"/>
      <c r="N24" s="13">
        <f>L24/J24</f>
        <v>1.1572519310823355</v>
      </c>
    </row>
    <row r="25" spans="1:14" ht="30" hidden="1" x14ac:dyDescent="0.25">
      <c r="A25" s="4" t="s">
        <v>236</v>
      </c>
      <c r="B25" s="3" t="s">
        <v>67</v>
      </c>
      <c r="C25" s="4" t="s">
        <v>68</v>
      </c>
      <c r="D25" s="3" t="s">
        <v>55</v>
      </c>
      <c r="E25" s="3" t="s">
        <v>56</v>
      </c>
      <c r="F25" s="3" t="s">
        <v>57</v>
      </c>
      <c r="G25" s="3" t="s">
        <v>7</v>
      </c>
      <c r="H25" s="3" t="s">
        <v>34</v>
      </c>
      <c r="I25" s="5"/>
      <c r="J25" s="11">
        <v>7845663000</v>
      </c>
      <c r="K25" s="6">
        <v>10455785000</v>
      </c>
      <c r="L25" s="11">
        <v>10455785000</v>
      </c>
      <c r="M25" s="7"/>
      <c r="N25" s="13">
        <f>L25/J25</f>
        <v>1.3326834201265081</v>
      </c>
    </row>
    <row r="26" spans="1:14" hidden="1" x14ac:dyDescent="0.25">
      <c r="A26" s="4" t="s">
        <v>236</v>
      </c>
      <c r="B26" s="3" t="s">
        <v>69</v>
      </c>
      <c r="C26" s="4" t="s">
        <v>70</v>
      </c>
      <c r="D26" s="3" t="s">
        <v>55</v>
      </c>
      <c r="E26" s="5" t="s">
        <v>71</v>
      </c>
      <c r="F26" s="5" t="s">
        <v>72</v>
      </c>
      <c r="G26" s="3" t="s">
        <v>73</v>
      </c>
      <c r="H26" s="3" t="s">
        <v>35</v>
      </c>
      <c r="I26" s="5"/>
      <c r="J26" s="11">
        <v>87268956000</v>
      </c>
      <c r="K26" s="6">
        <v>41938901609.129997</v>
      </c>
      <c r="L26" s="11">
        <v>33356666883.380001</v>
      </c>
      <c r="M26" s="7">
        <v>7193496883.6300001</v>
      </c>
      <c r="N26" s="1"/>
    </row>
    <row r="27" spans="1:14" ht="30" hidden="1" x14ac:dyDescent="0.25">
      <c r="A27" s="4" t="s">
        <v>236</v>
      </c>
      <c r="B27" s="3" t="s">
        <v>9</v>
      </c>
      <c r="C27" s="4" t="s">
        <v>10</v>
      </c>
      <c r="D27" s="3" t="s">
        <v>11</v>
      </c>
      <c r="E27" s="5" t="s">
        <v>12</v>
      </c>
      <c r="F27" s="5" t="s">
        <v>13</v>
      </c>
      <c r="G27" s="3" t="s">
        <v>7</v>
      </c>
      <c r="H27" s="3" t="s">
        <v>14</v>
      </c>
      <c r="I27" s="5"/>
      <c r="J27" s="11">
        <v>3889000</v>
      </c>
      <c r="K27" s="6">
        <v>3889000</v>
      </c>
      <c r="L27" s="11">
        <v>3889000</v>
      </c>
      <c r="M27" s="7"/>
      <c r="N27" s="16">
        <f t="shared" ref="N27:N60" si="4">L27/J27</f>
        <v>1</v>
      </c>
    </row>
    <row r="28" spans="1:14" hidden="1" x14ac:dyDescent="0.25">
      <c r="A28" s="4" t="s">
        <v>236</v>
      </c>
      <c r="B28" s="3" t="s">
        <v>15</v>
      </c>
      <c r="C28" s="4" t="s">
        <v>16</v>
      </c>
      <c r="D28" s="3" t="s">
        <v>11</v>
      </c>
      <c r="E28" s="3" t="s">
        <v>12</v>
      </c>
      <c r="F28" s="3" t="s">
        <v>13</v>
      </c>
      <c r="G28" s="3" t="s">
        <v>17</v>
      </c>
      <c r="H28" s="3" t="s">
        <v>18</v>
      </c>
      <c r="I28" s="5"/>
      <c r="J28" s="11">
        <v>28861000</v>
      </c>
      <c r="K28" s="6">
        <v>29313000</v>
      </c>
      <c r="L28" s="11">
        <v>24814000</v>
      </c>
      <c r="M28" s="7"/>
      <c r="N28" s="16">
        <f t="shared" si="4"/>
        <v>0.85977616853192895</v>
      </c>
    </row>
    <row r="29" spans="1:14" hidden="1" x14ac:dyDescent="0.25">
      <c r="A29" s="4" t="s">
        <v>236</v>
      </c>
      <c r="B29" s="3" t="s">
        <v>21</v>
      </c>
      <c r="C29" s="4" t="s">
        <v>22</v>
      </c>
      <c r="D29" s="3" t="s">
        <v>11</v>
      </c>
      <c r="E29" s="3" t="s">
        <v>23</v>
      </c>
      <c r="F29" s="3" t="s">
        <v>24</v>
      </c>
      <c r="G29" s="3" t="s">
        <v>17</v>
      </c>
      <c r="H29" s="3" t="s">
        <v>14</v>
      </c>
      <c r="I29" s="5"/>
      <c r="J29" s="11">
        <v>535398000</v>
      </c>
      <c r="K29" s="6">
        <v>553249000</v>
      </c>
      <c r="L29" s="11">
        <v>520428000</v>
      </c>
      <c r="M29" s="7"/>
      <c r="N29" s="16">
        <f t="shared" si="4"/>
        <v>0.97203949211614538</v>
      </c>
    </row>
    <row r="30" spans="1:14" hidden="1" x14ac:dyDescent="0.25">
      <c r="A30" s="4" t="s">
        <v>236</v>
      </c>
      <c r="B30" s="3" t="s">
        <v>27</v>
      </c>
      <c r="C30" s="4" t="s">
        <v>28</v>
      </c>
      <c r="D30" s="3" t="s">
        <v>11</v>
      </c>
      <c r="E30" s="3" t="s">
        <v>12</v>
      </c>
      <c r="F30" s="3" t="s">
        <v>29</v>
      </c>
      <c r="G30" s="3" t="s">
        <v>17</v>
      </c>
      <c r="H30" s="3" t="s">
        <v>14</v>
      </c>
      <c r="I30" s="5"/>
      <c r="J30" s="11">
        <v>398707000</v>
      </c>
      <c r="K30" s="6">
        <v>721130000</v>
      </c>
      <c r="L30" s="11">
        <v>409642000</v>
      </c>
      <c r="M30" s="7"/>
      <c r="N30" s="16">
        <f t="shared" si="4"/>
        <v>1.0274261550461867</v>
      </c>
    </row>
    <row r="31" spans="1:14" hidden="1" x14ac:dyDescent="0.25">
      <c r="A31" s="4" t="s">
        <v>236</v>
      </c>
      <c r="B31" s="3" t="s">
        <v>30</v>
      </c>
      <c r="C31" s="4" t="s">
        <v>31</v>
      </c>
      <c r="D31" s="3" t="s">
        <v>11</v>
      </c>
      <c r="E31" s="3" t="s">
        <v>32</v>
      </c>
      <c r="F31" s="3" t="s">
        <v>33</v>
      </c>
      <c r="G31" s="3" t="s">
        <v>34</v>
      </c>
      <c r="H31" s="3" t="s">
        <v>35</v>
      </c>
      <c r="I31" s="5"/>
      <c r="J31" s="11">
        <v>7000000</v>
      </c>
      <c r="K31" s="6">
        <v>7574000</v>
      </c>
      <c r="L31" s="11">
        <v>5838000</v>
      </c>
      <c r="M31" s="7"/>
      <c r="N31" s="16">
        <f t="shared" si="4"/>
        <v>0.83399999999999996</v>
      </c>
    </row>
    <row r="32" spans="1:14" hidden="1" x14ac:dyDescent="0.25">
      <c r="A32" s="4" t="s">
        <v>236</v>
      </c>
      <c r="B32" s="3" t="s">
        <v>36</v>
      </c>
      <c r="C32" s="4" t="s">
        <v>37</v>
      </c>
      <c r="D32" s="3" t="s">
        <v>11</v>
      </c>
      <c r="E32" s="3"/>
      <c r="F32" s="3"/>
      <c r="G32" s="3" t="s">
        <v>38</v>
      </c>
      <c r="H32" s="3" t="s">
        <v>8</v>
      </c>
      <c r="I32" s="5"/>
      <c r="J32" s="11">
        <v>15000000</v>
      </c>
      <c r="K32" s="6">
        <v>10195000</v>
      </c>
      <c r="L32" s="11">
        <v>9239000</v>
      </c>
      <c r="M32" s="7"/>
      <c r="N32" s="15">
        <f t="shared" si="4"/>
        <v>0.61593333333333333</v>
      </c>
    </row>
    <row r="33" spans="1:14" ht="30" hidden="1" x14ac:dyDescent="0.25">
      <c r="A33" s="4" t="s">
        <v>236</v>
      </c>
      <c r="B33" s="3" t="s">
        <v>39</v>
      </c>
      <c r="C33" s="4" t="s">
        <v>40</v>
      </c>
      <c r="D33" s="3" t="s">
        <v>11</v>
      </c>
      <c r="E33" s="3" t="s">
        <v>41</v>
      </c>
      <c r="F33" s="3" t="s">
        <v>42</v>
      </c>
      <c r="G33" s="3" t="s">
        <v>14</v>
      </c>
      <c r="H33" s="3" t="s">
        <v>8</v>
      </c>
      <c r="I33" s="5"/>
      <c r="J33" s="11">
        <v>2287000</v>
      </c>
      <c r="K33" s="6">
        <v>2287000</v>
      </c>
      <c r="L33" s="11">
        <v>2287000</v>
      </c>
      <c r="M33" s="7"/>
      <c r="N33" s="16">
        <f t="shared" si="4"/>
        <v>1</v>
      </c>
    </row>
    <row r="34" spans="1:14" hidden="1" x14ac:dyDescent="0.25">
      <c r="A34" s="4" t="s">
        <v>236</v>
      </c>
      <c r="B34" s="3" t="s">
        <v>102</v>
      </c>
      <c r="C34" s="4" t="s">
        <v>103</v>
      </c>
      <c r="D34" s="3" t="s">
        <v>11</v>
      </c>
      <c r="E34" s="3"/>
      <c r="F34" s="3"/>
      <c r="G34" s="3" t="s">
        <v>45</v>
      </c>
      <c r="H34" s="3" t="s">
        <v>46</v>
      </c>
      <c r="I34" s="5"/>
      <c r="J34" s="11">
        <v>0</v>
      </c>
      <c r="K34" s="6">
        <v>878143000</v>
      </c>
      <c r="L34" s="11">
        <v>819628000</v>
      </c>
      <c r="M34" s="7"/>
      <c r="N34" s="13" t="e">
        <f t="shared" si="4"/>
        <v>#DIV/0!</v>
      </c>
    </row>
    <row r="35" spans="1:14" x14ac:dyDescent="0.25">
      <c r="A35" s="4" t="s">
        <v>236</v>
      </c>
      <c r="B35" s="3" t="s">
        <v>104</v>
      </c>
      <c r="C35" s="4" t="s">
        <v>105</v>
      </c>
      <c r="D35" s="3" t="s">
        <v>11</v>
      </c>
      <c r="E35" s="3" t="s">
        <v>106</v>
      </c>
      <c r="F35" s="3" t="s">
        <v>107</v>
      </c>
      <c r="G35" s="3" t="s">
        <v>51</v>
      </c>
      <c r="H35" s="3" t="s">
        <v>14</v>
      </c>
      <c r="I35" s="5"/>
      <c r="J35" s="11">
        <v>641768000</v>
      </c>
      <c r="K35" s="6">
        <v>506965000</v>
      </c>
      <c r="L35" s="11">
        <v>469916000</v>
      </c>
      <c r="M35" s="6"/>
      <c r="N35" s="15">
        <f t="shared" si="4"/>
        <v>0.73222098951646075</v>
      </c>
    </row>
    <row r="36" spans="1:14" x14ac:dyDescent="0.25">
      <c r="A36" s="4" t="s">
        <v>236</v>
      </c>
      <c r="B36" s="3" t="s">
        <v>108</v>
      </c>
      <c r="C36" s="4" t="s">
        <v>109</v>
      </c>
      <c r="D36" s="3" t="s">
        <v>11</v>
      </c>
      <c r="E36" s="3" t="s">
        <v>106</v>
      </c>
      <c r="F36" s="3" t="s">
        <v>107</v>
      </c>
      <c r="G36" s="3" t="s">
        <v>51</v>
      </c>
      <c r="H36" s="3" t="s">
        <v>14</v>
      </c>
      <c r="I36" s="5"/>
      <c r="J36" s="11">
        <v>397485000</v>
      </c>
      <c r="K36" s="6">
        <v>457911000</v>
      </c>
      <c r="L36" s="11">
        <v>448413000</v>
      </c>
      <c r="M36" s="6"/>
      <c r="N36" s="16">
        <f t="shared" si="4"/>
        <v>1.1281255896448923</v>
      </c>
    </row>
    <row r="37" spans="1:14" x14ac:dyDescent="0.25">
      <c r="A37" s="4" t="s">
        <v>236</v>
      </c>
      <c r="B37" s="3" t="s">
        <v>110</v>
      </c>
      <c r="C37" s="4" t="s">
        <v>111</v>
      </c>
      <c r="D37" s="3" t="s">
        <v>11</v>
      </c>
      <c r="E37" s="3" t="s">
        <v>106</v>
      </c>
      <c r="F37" s="3" t="s">
        <v>107</v>
      </c>
      <c r="G37" s="3" t="s">
        <v>51</v>
      </c>
      <c r="H37" s="3" t="s">
        <v>14</v>
      </c>
      <c r="I37" s="5"/>
      <c r="J37" s="11">
        <v>676134000</v>
      </c>
      <c r="K37" s="6">
        <v>1196414000</v>
      </c>
      <c r="L37" s="11">
        <v>592549000</v>
      </c>
      <c r="M37" s="7"/>
      <c r="N37" s="16">
        <f t="shared" si="4"/>
        <v>0.87637805523757129</v>
      </c>
    </row>
    <row r="38" spans="1:14" x14ac:dyDescent="0.25">
      <c r="A38" s="4" t="s">
        <v>236</v>
      </c>
      <c r="B38" s="3" t="s">
        <v>112</v>
      </c>
      <c r="C38" s="4" t="s">
        <v>113</v>
      </c>
      <c r="D38" s="3" t="s">
        <v>11</v>
      </c>
      <c r="E38" s="5" t="s">
        <v>106</v>
      </c>
      <c r="F38" s="5" t="s">
        <v>107</v>
      </c>
      <c r="G38" s="3" t="s">
        <v>51</v>
      </c>
      <c r="H38" s="3" t="s">
        <v>14</v>
      </c>
      <c r="I38" s="5"/>
      <c r="J38" s="11">
        <v>823352000</v>
      </c>
      <c r="K38" s="6">
        <v>640931000</v>
      </c>
      <c r="L38" s="11">
        <v>608569000</v>
      </c>
      <c r="M38" s="7"/>
      <c r="N38" s="15">
        <f t="shared" si="4"/>
        <v>0.73913587384253632</v>
      </c>
    </row>
    <row r="39" spans="1:14" x14ac:dyDescent="0.25">
      <c r="A39" s="4" t="s">
        <v>236</v>
      </c>
      <c r="B39" s="3" t="s">
        <v>114</v>
      </c>
      <c r="C39" s="4" t="s">
        <v>115</v>
      </c>
      <c r="D39" s="3" t="s">
        <v>11</v>
      </c>
      <c r="E39" s="3" t="s">
        <v>106</v>
      </c>
      <c r="F39" s="3" t="s">
        <v>107</v>
      </c>
      <c r="G39" s="3" t="s">
        <v>51</v>
      </c>
      <c r="H39" s="3" t="s">
        <v>14</v>
      </c>
      <c r="I39" s="5"/>
      <c r="J39" s="11">
        <v>594161000</v>
      </c>
      <c r="K39" s="6">
        <v>688725000</v>
      </c>
      <c r="L39" s="11">
        <v>635390000</v>
      </c>
      <c r="M39" s="7"/>
      <c r="N39" s="16">
        <f t="shared" si="4"/>
        <v>1.0693902831050843</v>
      </c>
    </row>
    <row r="40" spans="1:14" x14ac:dyDescent="0.25">
      <c r="A40" s="4" t="s">
        <v>236</v>
      </c>
      <c r="B40" s="3" t="s">
        <v>116</v>
      </c>
      <c r="C40" s="4" t="s">
        <v>117</v>
      </c>
      <c r="D40" s="3" t="s">
        <v>11</v>
      </c>
      <c r="E40" s="5" t="s">
        <v>118</v>
      </c>
      <c r="F40" s="5" t="s">
        <v>119</v>
      </c>
      <c r="G40" s="3" t="s">
        <v>120</v>
      </c>
      <c r="H40" s="3" t="s">
        <v>38</v>
      </c>
      <c r="I40" s="5"/>
      <c r="J40" s="11">
        <v>300000000</v>
      </c>
      <c r="K40" s="6">
        <v>76253000</v>
      </c>
      <c r="L40" s="11">
        <v>38598000</v>
      </c>
      <c r="M40" s="7"/>
      <c r="N40" s="15">
        <f>L40/J40</f>
        <v>0.12866</v>
      </c>
    </row>
    <row r="41" spans="1:14" x14ac:dyDescent="0.25">
      <c r="A41" s="4" t="s">
        <v>236</v>
      </c>
      <c r="B41" s="3" t="s">
        <v>121</v>
      </c>
      <c r="C41" s="4" t="s">
        <v>122</v>
      </c>
      <c r="D41" s="3" t="s">
        <v>11</v>
      </c>
      <c r="E41" s="5" t="s">
        <v>123</v>
      </c>
      <c r="F41" s="5" t="s">
        <v>124</v>
      </c>
      <c r="G41" s="3" t="s">
        <v>46</v>
      </c>
      <c r="H41" s="3" t="s">
        <v>18</v>
      </c>
      <c r="I41" s="5"/>
      <c r="J41" s="11">
        <v>465000000</v>
      </c>
      <c r="K41" s="6">
        <v>275833000</v>
      </c>
      <c r="L41" s="11">
        <v>269071000</v>
      </c>
      <c r="M41" s="7"/>
      <c r="N41" s="15">
        <f t="shared" si="4"/>
        <v>0.57864731182795703</v>
      </c>
    </row>
    <row r="42" spans="1:14" x14ac:dyDescent="0.25">
      <c r="A42" s="4" t="s">
        <v>236</v>
      </c>
      <c r="B42" s="3" t="s">
        <v>125</v>
      </c>
      <c r="C42" s="4" t="s">
        <v>126</v>
      </c>
      <c r="D42" s="3" t="s">
        <v>11</v>
      </c>
      <c r="E42" s="5" t="s">
        <v>127</v>
      </c>
      <c r="F42" s="5" t="s">
        <v>128</v>
      </c>
      <c r="G42" s="3" t="s">
        <v>58</v>
      </c>
      <c r="H42" s="3" t="s">
        <v>35</v>
      </c>
      <c r="I42" s="5"/>
      <c r="J42" s="11">
        <v>8856467000</v>
      </c>
      <c r="K42" s="6">
        <v>16992358531.73</v>
      </c>
      <c r="L42" s="11">
        <v>7135855531.7299995</v>
      </c>
      <c r="M42" s="7"/>
      <c r="N42" s="16">
        <f t="shared" si="4"/>
        <v>0.80572259025297555</v>
      </c>
    </row>
    <row r="43" spans="1:14" x14ac:dyDescent="0.25">
      <c r="A43" s="4" t="s">
        <v>236</v>
      </c>
      <c r="B43" s="3" t="s">
        <v>129</v>
      </c>
      <c r="C43" s="4" t="s">
        <v>130</v>
      </c>
      <c r="D43" s="3" t="s">
        <v>11</v>
      </c>
      <c r="E43" s="3" t="s">
        <v>131</v>
      </c>
      <c r="F43" s="3" t="s">
        <v>128</v>
      </c>
      <c r="G43" s="3" t="s">
        <v>38</v>
      </c>
      <c r="H43" s="3" t="s">
        <v>35</v>
      </c>
      <c r="I43" s="5"/>
      <c r="J43" s="11">
        <v>6380000000</v>
      </c>
      <c r="K43" s="6">
        <v>5985612195</v>
      </c>
      <c r="L43" s="11">
        <v>3357454888</v>
      </c>
      <c r="M43" s="7"/>
      <c r="N43" s="15">
        <f t="shared" si="4"/>
        <v>0.52624684764890284</v>
      </c>
    </row>
    <row r="44" spans="1:14" x14ac:dyDescent="0.25">
      <c r="A44" s="4" t="s">
        <v>236</v>
      </c>
      <c r="B44" s="3" t="s">
        <v>132</v>
      </c>
      <c r="C44" s="4" t="s">
        <v>133</v>
      </c>
      <c r="D44" s="3" t="s">
        <v>11</v>
      </c>
      <c r="E44" s="5" t="s">
        <v>134</v>
      </c>
      <c r="F44" s="5" t="s">
        <v>135</v>
      </c>
      <c r="G44" s="3" t="s">
        <v>58</v>
      </c>
      <c r="H44" s="3" t="s">
        <v>14</v>
      </c>
      <c r="I44" s="5"/>
      <c r="J44" s="11">
        <v>1253330000</v>
      </c>
      <c r="K44" s="6">
        <v>1991478000</v>
      </c>
      <c r="L44" s="11">
        <v>1016993000</v>
      </c>
      <c r="M44" s="7"/>
      <c r="N44" s="16">
        <f t="shared" si="4"/>
        <v>0.81143274317218927</v>
      </c>
    </row>
    <row r="45" spans="1:14" hidden="1" x14ac:dyDescent="0.25">
      <c r="A45" s="4" t="s">
        <v>236</v>
      </c>
      <c r="B45" s="3" t="s">
        <v>136</v>
      </c>
      <c r="C45" s="4" t="s">
        <v>137</v>
      </c>
      <c r="D45" s="3" t="s">
        <v>11</v>
      </c>
      <c r="E45" s="3"/>
      <c r="F45" s="3"/>
      <c r="G45" s="3" t="s">
        <v>138</v>
      </c>
      <c r="H45" s="3" t="s">
        <v>46</v>
      </c>
      <c r="I45" s="5"/>
      <c r="J45" s="11">
        <v>0</v>
      </c>
      <c r="K45" s="6">
        <v>796430000</v>
      </c>
      <c r="L45" s="11">
        <v>669559000</v>
      </c>
      <c r="M45" s="7"/>
      <c r="N45" s="13" t="e">
        <f t="shared" si="4"/>
        <v>#DIV/0!</v>
      </c>
    </row>
    <row r="46" spans="1:14" hidden="1" x14ac:dyDescent="0.25">
      <c r="A46" s="4" t="s">
        <v>236</v>
      </c>
      <c r="B46" s="3" t="s">
        <v>143</v>
      </c>
      <c r="C46" s="4" t="s">
        <v>144</v>
      </c>
      <c r="D46" s="3" t="s">
        <v>11</v>
      </c>
      <c r="E46" s="3"/>
      <c r="F46" s="3"/>
      <c r="G46" s="3" t="s">
        <v>145</v>
      </c>
      <c r="H46" s="3" t="s">
        <v>46</v>
      </c>
      <c r="I46" s="5"/>
      <c r="J46" s="11">
        <v>0</v>
      </c>
      <c r="K46" s="6">
        <v>438914000</v>
      </c>
      <c r="L46" s="11">
        <v>316304000</v>
      </c>
      <c r="M46" s="7"/>
      <c r="N46" s="13" t="e">
        <f t="shared" si="4"/>
        <v>#DIV/0!</v>
      </c>
    </row>
    <row r="47" spans="1:14" ht="60" hidden="1" x14ac:dyDescent="0.25">
      <c r="A47" s="4" t="s">
        <v>236</v>
      </c>
      <c r="B47" s="3" t="s">
        <v>148</v>
      </c>
      <c r="C47" s="4" t="s">
        <v>149</v>
      </c>
      <c r="D47" s="3" t="s">
        <v>11</v>
      </c>
      <c r="E47" s="3"/>
      <c r="F47" s="3"/>
      <c r="G47" s="3" t="s">
        <v>145</v>
      </c>
      <c r="H47" s="3" t="s">
        <v>46</v>
      </c>
      <c r="I47" s="5"/>
      <c r="J47" s="11">
        <v>0</v>
      </c>
      <c r="K47" s="6">
        <v>1044438000</v>
      </c>
      <c r="L47" s="11">
        <v>514397000</v>
      </c>
      <c r="M47" s="7"/>
      <c r="N47" s="13" t="e">
        <f t="shared" si="4"/>
        <v>#DIV/0!</v>
      </c>
    </row>
    <row r="48" spans="1:14" hidden="1" x14ac:dyDescent="0.25">
      <c r="A48" s="4" t="s">
        <v>236</v>
      </c>
      <c r="B48" s="3" t="s">
        <v>154</v>
      </c>
      <c r="C48" s="4" t="s">
        <v>155</v>
      </c>
      <c r="D48" s="3" t="s">
        <v>11</v>
      </c>
      <c r="E48" s="3"/>
      <c r="F48" s="3"/>
      <c r="G48" s="3" t="s">
        <v>156</v>
      </c>
      <c r="H48" s="3" t="s">
        <v>46</v>
      </c>
      <c r="I48" s="5"/>
      <c r="J48" s="11">
        <v>0</v>
      </c>
      <c r="K48" s="6">
        <v>409100000</v>
      </c>
      <c r="L48" s="11">
        <v>362667000</v>
      </c>
      <c r="M48" s="7"/>
      <c r="N48" s="13" t="e">
        <f t="shared" si="4"/>
        <v>#DIV/0!</v>
      </c>
    </row>
    <row r="49" spans="1:14" ht="30" x14ac:dyDescent="0.25">
      <c r="A49" s="4" t="s">
        <v>237</v>
      </c>
      <c r="B49" s="3" t="s">
        <v>220</v>
      </c>
      <c r="C49" s="4" t="s">
        <v>221</v>
      </c>
      <c r="D49" s="3" t="s">
        <v>93</v>
      </c>
      <c r="E49" s="5" t="s">
        <v>222</v>
      </c>
      <c r="F49" s="5" t="s">
        <v>223</v>
      </c>
      <c r="G49" s="3" t="s">
        <v>120</v>
      </c>
      <c r="H49" s="3" t="s">
        <v>38</v>
      </c>
      <c r="I49" s="5" t="s">
        <v>247</v>
      </c>
      <c r="J49" s="11">
        <v>607934000</v>
      </c>
      <c r="K49" s="6">
        <v>518887000</v>
      </c>
      <c r="L49" s="11">
        <v>518729000</v>
      </c>
      <c r="M49" s="7"/>
      <c r="N49" s="17">
        <f t="shared" si="4"/>
        <v>0.85326532156451196</v>
      </c>
    </row>
    <row r="50" spans="1:14" ht="30" x14ac:dyDescent="0.25">
      <c r="A50" s="4" t="s">
        <v>237</v>
      </c>
      <c r="B50" s="3" t="s">
        <v>224</v>
      </c>
      <c r="C50" s="4" t="s">
        <v>225</v>
      </c>
      <c r="D50" s="3" t="s">
        <v>11</v>
      </c>
      <c r="E50" s="3" t="s">
        <v>226</v>
      </c>
      <c r="F50" s="3" t="s">
        <v>223</v>
      </c>
      <c r="G50" s="3" t="s">
        <v>120</v>
      </c>
      <c r="H50" s="3" t="s">
        <v>34</v>
      </c>
      <c r="I50" s="5"/>
      <c r="J50" s="11">
        <v>2394000000</v>
      </c>
      <c r="K50" s="6">
        <v>2105497000</v>
      </c>
      <c r="L50" s="11">
        <v>1854904000</v>
      </c>
      <c r="M50" s="6"/>
      <c r="N50" s="15">
        <f t="shared" si="4"/>
        <v>0.77481370091896407</v>
      </c>
    </row>
    <row r="51" spans="1:14" ht="30" x14ac:dyDescent="0.25">
      <c r="A51" s="4" t="s">
        <v>237</v>
      </c>
      <c r="B51" s="3" t="s">
        <v>227</v>
      </c>
      <c r="C51" s="4" t="s">
        <v>228</v>
      </c>
      <c r="D51" s="3" t="s">
        <v>93</v>
      </c>
      <c r="E51" s="3"/>
      <c r="F51" s="3"/>
      <c r="G51" s="3" t="s">
        <v>38</v>
      </c>
      <c r="H51" s="3" t="s">
        <v>195</v>
      </c>
      <c r="I51" s="5" t="s">
        <v>246</v>
      </c>
      <c r="J51" s="11">
        <v>800000000</v>
      </c>
      <c r="K51" s="6">
        <v>611199683.30999994</v>
      </c>
      <c r="L51" s="11">
        <v>603835287.15999997</v>
      </c>
      <c r="M51" s="6"/>
      <c r="N51" s="15">
        <f t="shared" si="4"/>
        <v>0.75479410894999999</v>
      </c>
    </row>
    <row r="52" spans="1:14" ht="30" x14ac:dyDescent="0.25">
      <c r="A52" s="4" t="s">
        <v>238</v>
      </c>
      <c r="B52" s="3" t="s">
        <v>139</v>
      </c>
      <c r="C52" s="4" t="s">
        <v>140</v>
      </c>
      <c r="D52" s="3" t="s">
        <v>11</v>
      </c>
      <c r="E52" s="3" t="s">
        <v>141</v>
      </c>
      <c r="F52" s="3" t="s">
        <v>142</v>
      </c>
      <c r="G52" s="3" t="s">
        <v>120</v>
      </c>
      <c r="H52" s="3" t="s">
        <v>34</v>
      </c>
      <c r="I52" s="5" t="s">
        <v>244</v>
      </c>
      <c r="J52" s="11">
        <v>4358588000</v>
      </c>
      <c r="K52" s="6">
        <v>3135940000</v>
      </c>
      <c r="L52" s="11">
        <v>3103239000</v>
      </c>
      <c r="M52" s="6"/>
      <c r="N52" s="15">
        <f t="shared" si="4"/>
        <v>0.7119826420850055</v>
      </c>
    </row>
    <row r="53" spans="1:14" hidden="1" x14ac:dyDescent="0.25">
      <c r="A53" s="4" t="s">
        <v>161</v>
      </c>
      <c r="B53" s="3" t="s">
        <v>162</v>
      </c>
      <c r="C53" s="4" t="s">
        <v>163</v>
      </c>
      <c r="D53" s="3" t="s">
        <v>11</v>
      </c>
      <c r="E53" s="3" t="s">
        <v>164</v>
      </c>
      <c r="F53" s="3" t="s">
        <v>165</v>
      </c>
      <c r="G53" s="3" t="s">
        <v>7</v>
      </c>
      <c r="H53" s="3" t="s">
        <v>46</v>
      </c>
      <c r="I53" s="5"/>
      <c r="J53" s="11">
        <v>0</v>
      </c>
      <c r="K53" s="6">
        <v>1294340000</v>
      </c>
      <c r="L53" s="11">
        <v>1230429000</v>
      </c>
      <c r="M53" s="6"/>
      <c r="N53" s="13" t="e">
        <f t="shared" si="4"/>
        <v>#DIV/0!</v>
      </c>
    </row>
    <row r="54" spans="1:14" x14ac:dyDescent="0.25">
      <c r="A54" s="4" t="s">
        <v>161</v>
      </c>
      <c r="B54" s="3" t="s">
        <v>166</v>
      </c>
      <c r="C54" s="4" t="s">
        <v>167</v>
      </c>
      <c r="D54" s="3" t="s">
        <v>11</v>
      </c>
      <c r="E54" s="3" t="s">
        <v>168</v>
      </c>
      <c r="F54" s="3" t="s">
        <v>169</v>
      </c>
      <c r="G54" s="3" t="s">
        <v>82</v>
      </c>
      <c r="H54" s="3" t="s">
        <v>73</v>
      </c>
      <c r="I54" s="5"/>
      <c r="J54" s="11">
        <v>946631000</v>
      </c>
      <c r="K54" s="6">
        <v>871046000</v>
      </c>
      <c r="L54" s="11">
        <v>791444000</v>
      </c>
      <c r="M54" s="6"/>
      <c r="N54" s="16">
        <f t="shared" si="4"/>
        <v>0.8360638939565681</v>
      </c>
    </row>
    <row r="55" spans="1:14" ht="30" x14ac:dyDescent="0.25">
      <c r="A55" s="4" t="s">
        <v>161</v>
      </c>
      <c r="B55" s="3" t="s">
        <v>170</v>
      </c>
      <c r="C55" s="4" t="s">
        <v>171</v>
      </c>
      <c r="D55" s="3" t="s">
        <v>11</v>
      </c>
      <c r="E55" s="3" t="s">
        <v>172</v>
      </c>
      <c r="F55" s="3" t="s">
        <v>173</v>
      </c>
      <c r="G55" s="3" t="s">
        <v>46</v>
      </c>
      <c r="H55" s="3" t="s">
        <v>8</v>
      </c>
      <c r="I55" s="5"/>
      <c r="J55" s="11">
        <v>2225000000</v>
      </c>
      <c r="K55" s="6">
        <v>2598498000</v>
      </c>
      <c r="L55" s="11">
        <v>2105118000</v>
      </c>
      <c r="M55" s="6"/>
      <c r="N55" s="16">
        <f t="shared" si="4"/>
        <v>0.94612044943820228</v>
      </c>
    </row>
    <row r="56" spans="1:14" ht="60" hidden="1" x14ac:dyDescent="0.25">
      <c r="A56" s="4" t="s">
        <v>239</v>
      </c>
      <c r="B56" s="3" t="s">
        <v>174</v>
      </c>
      <c r="C56" s="4" t="s">
        <v>175</v>
      </c>
      <c r="D56" s="3" t="s">
        <v>93</v>
      </c>
      <c r="E56" s="3"/>
      <c r="F56" s="3"/>
      <c r="G56" s="3" t="s">
        <v>176</v>
      </c>
      <c r="H56" s="3" t="s">
        <v>46</v>
      </c>
      <c r="I56" s="5"/>
      <c r="J56" s="11">
        <v>0</v>
      </c>
      <c r="K56" s="7">
        <v>41866000</v>
      </c>
      <c r="L56" s="12">
        <v>41866000</v>
      </c>
      <c r="M56" s="7"/>
      <c r="N56" s="13" t="e">
        <f t="shared" si="4"/>
        <v>#DIV/0!</v>
      </c>
    </row>
    <row r="57" spans="1:14" ht="64.5" customHeight="1" x14ac:dyDescent="0.25">
      <c r="A57" s="4" t="s">
        <v>240</v>
      </c>
      <c r="B57" s="3" t="s">
        <v>91</v>
      </c>
      <c r="C57" s="4" t="s">
        <v>92</v>
      </c>
      <c r="D57" s="3" t="s">
        <v>93</v>
      </c>
      <c r="E57" s="3"/>
      <c r="F57" s="3"/>
      <c r="G57" s="3" t="s">
        <v>94</v>
      </c>
      <c r="H57" s="3" t="s">
        <v>73</v>
      </c>
      <c r="I57" s="5" t="s">
        <v>245</v>
      </c>
      <c r="J57" s="11">
        <v>261230000</v>
      </c>
      <c r="K57" s="6">
        <v>100541000</v>
      </c>
      <c r="L57" s="11">
        <v>100291000</v>
      </c>
      <c r="M57" s="7"/>
      <c r="N57" s="15">
        <f t="shared" si="4"/>
        <v>0.38391838609654327</v>
      </c>
    </row>
    <row r="58" spans="1:14" ht="30" x14ac:dyDescent="0.25">
      <c r="A58" s="4" t="s">
        <v>241</v>
      </c>
      <c r="B58" s="3" t="s">
        <v>177</v>
      </c>
      <c r="C58" s="4" t="s">
        <v>178</v>
      </c>
      <c r="D58" s="3" t="s">
        <v>11</v>
      </c>
      <c r="E58" s="3" t="s">
        <v>179</v>
      </c>
      <c r="F58" s="3" t="s">
        <v>180</v>
      </c>
      <c r="G58" s="3" t="s">
        <v>51</v>
      </c>
      <c r="H58" s="3" t="s">
        <v>18</v>
      </c>
      <c r="I58" s="5"/>
      <c r="J58" s="11">
        <v>9340000000</v>
      </c>
      <c r="K58" s="6">
        <v>14279630169.83</v>
      </c>
      <c r="L58" s="11">
        <v>9154590682.7700005</v>
      </c>
      <c r="M58" s="7"/>
      <c r="N58" s="16">
        <f t="shared" si="4"/>
        <v>0.98014889537152039</v>
      </c>
    </row>
    <row r="59" spans="1:14" ht="45" x14ac:dyDescent="0.25">
      <c r="A59" s="4" t="s">
        <v>241</v>
      </c>
      <c r="B59" s="3" t="s">
        <v>181</v>
      </c>
      <c r="C59" s="4" t="s">
        <v>182</v>
      </c>
      <c r="D59" s="3" t="s">
        <v>93</v>
      </c>
      <c r="E59" s="3" t="s">
        <v>183</v>
      </c>
      <c r="F59" s="3" t="s">
        <v>184</v>
      </c>
      <c r="G59" s="3" t="s">
        <v>46</v>
      </c>
      <c r="H59" s="3" t="s">
        <v>38</v>
      </c>
      <c r="I59" s="5"/>
      <c r="J59" s="11">
        <v>640000000</v>
      </c>
      <c r="K59" s="6">
        <v>452846000</v>
      </c>
      <c r="L59" s="11">
        <v>452837000</v>
      </c>
      <c r="M59" s="7"/>
      <c r="N59" s="15">
        <f t="shared" si="4"/>
        <v>0.70755781250000005</v>
      </c>
    </row>
    <row r="60" spans="1:14" ht="45" x14ac:dyDescent="0.25">
      <c r="A60" s="4" t="s">
        <v>241</v>
      </c>
      <c r="B60" s="3" t="s">
        <v>185</v>
      </c>
      <c r="C60" s="4" t="s">
        <v>186</v>
      </c>
      <c r="D60" s="3" t="s">
        <v>11</v>
      </c>
      <c r="E60" s="3" t="s">
        <v>187</v>
      </c>
      <c r="F60" s="3" t="s">
        <v>173</v>
      </c>
      <c r="G60" s="3" t="s">
        <v>46</v>
      </c>
      <c r="H60" s="3" t="s">
        <v>14</v>
      </c>
      <c r="I60" s="5"/>
      <c r="J60" s="11">
        <v>366556000</v>
      </c>
      <c r="K60" s="6">
        <v>458611000</v>
      </c>
      <c r="L60" s="11">
        <v>358362000</v>
      </c>
      <c r="M60" s="6"/>
      <c r="N60" s="16">
        <f t="shared" si="4"/>
        <v>0.97764598042318229</v>
      </c>
    </row>
    <row r="61" spans="1:14" x14ac:dyDescent="0.25">
      <c r="A61" s="4" t="s">
        <v>241</v>
      </c>
      <c r="B61" s="3" t="s">
        <v>188</v>
      </c>
      <c r="C61" s="4" t="s">
        <v>189</v>
      </c>
      <c r="D61" s="3" t="s">
        <v>11</v>
      </c>
      <c r="E61" s="3" t="s">
        <v>190</v>
      </c>
      <c r="F61" s="3" t="s">
        <v>191</v>
      </c>
      <c r="G61" s="3" t="s">
        <v>46</v>
      </c>
      <c r="H61" s="3" t="s">
        <v>18</v>
      </c>
      <c r="I61" s="5"/>
      <c r="J61" s="11">
        <v>6297000000</v>
      </c>
      <c r="K61" s="6">
        <v>9052053157.7000008</v>
      </c>
      <c r="L61" s="11">
        <v>6168719327</v>
      </c>
      <c r="M61" s="7"/>
      <c r="N61" s="16">
        <f t="shared" ref="N61:N64" si="5">L61/J61</f>
        <v>0.9796282875972685</v>
      </c>
    </row>
    <row r="62" spans="1:14" ht="30" x14ac:dyDescent="0.25">
      <c r="A62" s="4" t="s">
        <v>241</v>
      </c>
      <c r="B62" s="3" t="s">
        <v>192</v>
      </c>
      <c r="C62" s="4" t="s">
        <v>193</v>
      </c>
      <c r="D62" s="3" t="s">
        <v>11</v>
      </c>
      <c r="E62" s="3" t="s">
        <v>194</v>
      </c>
      <c r="F62" s="3" t="s">
        <v>180</v>
      </c>
      <c r="G62" s="3" t="s">
        <v>73</v>
      </c>
      <c r="H62" s="3" t="s">
        <v>195</v>
      </c>
      <c r="I62" s="5" t="s">
        <v>244</v>
      </c>
      <c r="J62" s="11">
        <v>720000000</v>
      </c>
      <c r="K62" s="6">
        <v>594724166.63999999</v>
      </c>
      <c r="L62" s="11">
        <v>420435593.63</v>
      </c>
      <c r="M62" s="7"/>
      <c r="N62" s="15">
        <f>L62/J62</f>
        <v>0.58393832448611116</v>
      </c>
    </row>
    <row r="63" spans="1:14" ht="30" x14ac:dyDescent="0.25">
      <c r="A63" s="4" t="s">
        <v>241</v>
      </c>
      <c r="B63" s="3" t="s">
        <v>196</v>
      </c>
      <c r="C63" s="4" t="s">
        <v>197</v>
      </c>
      <c r="D63" s="3" t="s">
        <v>11</v>
      </c>
      <c r="E63" s="5" t="s">
        <v>198</v>
      </c>
      <c r="F63" s="5" t="s">
        <v>199</v>
      </c>
      <c r="G63" s="3" t="s">
        <v>73</v>
      </c>
      <c r="H63" s="3" t="s">
        <v>18</v>
      </c>
      <c r="I63" s="5"/>
      <c r="J63" s="11">
        <v>1798000000</v>
      </c>
      <c r="K63" s="6">
        <v>559588596.01999998</v>
      </c>
      <c r="L63" s="11">
        <v>549697713.91999996</v>
      </c>
      <c r="M63" s="6"/>
      <c r="N63" s="15">
        <f t="shared" si="5"/>
        <v>0.30572731586206892</v>
      </c>
    </row>
    <row r="64" spans="1:14" ht="30" x14ac:dyDescent="0.25">
      <c r="A64" s="4" t="s">
        <v>241</v>
      </c>
      <c r="B64" s="21" t="s">
        <v>251</v>
      </c>
      <c r="C64" s="4" t="s">
        <v>252</v>
      </c>
      <c r="D64" s="21" t="s">
        <v>11</v>
      </c>
      <c r="G64" s="22">
        <v>2020</v>
      </c>
      <c r="H64" s="22">
        <v>2022</v>
      </c>
      <c r="J64" s="12">
        <v>550000000</v>
      </c>
      <c r="L64" s="12">
        <v>245985375.06999999</v>
      </c>
      <c r="N64" s="15">
        <f t="shared" si="5"/>
        <v>0.44724613649090905</v>
      </c>
    </row>
    <row r="66" spans="3:3" x14ac:dyDescent="0.25">
      <c r="C66" s="20" t="s">
        <v>249</v>
      </c>
    </row>
    <row r="67" spans="3:3" x14ac:dyDescent="0.25">
      <c r="C67" s="20" t="s">
        <v>250</v>
      </c>
    </row>
    <row r="68" spans="3:3" x14ac:dyDescent="0.25">
      <c r="C68" s="20"/>
    </row>
  </sheetData>
  <sheetProtection algorithmName="SHA-512" hashValue="rA2auwMvdCJFDcdJRG4o//OzJnnVbYn5LK7Qj2aUp0Xn5HZeXM5Qbo56bPnQqSQA2m0n+7mdnFiTzE8sgDxQ2A==" saltValue="IpR8145c+ov2BQIYHlDYbA==" spinCount="100000" sheet="1" objects="1" scenarios="1"/>
  <autoFilter ref="A1:M63">
    <filterColumn colId="3">
      <filters>
        <filter val="P"/>
        <filter val="Z"/>
      </filters>
    </filterColumn>
    <sortState ref="A2:L63">
      <sortCondition ref="A1:A63"/>
    </sortState>
  </autoFilter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x_ucea_pgmrok_sum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4.6.6deb4+deb9u2</dc:creator>
  <cp:lastModifiedBy>Lysý Petr</cp:lastModifiedBy>
  <cp:lastPrinted>2023-03-28T06:34:23Z</cp:lastPrinted>
  <dcterms:created xsi:type="dcterms:W3CDTF">2023-03-14T12:28:10Z</dcterms:created>
  <dcterms:modified xsi:type="dcterms:W3CDTF">2023-03-28T06:56:13Z</dcterms:modified>
</cp:coreProperties>
</file>