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30" windowWidth="25575" windowHeight="11700"/>
  </bookViews>
  <sheets>
    <sheet name="Příloha" sheetId="1" r:id="rId1"/>
    <sheet name="Výpočet mezd, pojistného a FKSP" sheetId="2" state="hidden" r:id="rId2"/>
    <sheet name="Soc. a zdrav." sheetId="3" state="hidden" r:id="rId3"/>
  </sheets>
  <calcPr calcId="145621"/>
</workbook>
</file>

<file path=xl/calcChain.xml><?xml version="1.0" encoding="utf-8"?>
<calcChain xmlns="http://schemas.openxmlformats.org/spreadsheetml/2006/main">
  <c r="C7" i="3" l="1"/>
  <c r="C5" i="3"/>
  <c r="C4" i="3"/>
  <c r="C8" i="3" s="1"/>
  <c r="C22" i="2"/>
  <c r="C19" i="2"/>
  <c r="C21" i="2" s="1"/>
  <c r="C7" i="2"/>
  <c r="C4" i="2"/>
  <c r="C10" i="2" s="1"/>
  <c r="H20" i="1"/>
  <c r="C23" i="2" l="1"/>
  <c r="C25" i="2" s="1"/>
  <c r="C6" i="3"/>
  <c r="C10" i="3" s="1"/>
  <c r="C8" i="2"/>
  <c r="C5" i="2"/>
  <c r="C9" i="2"/>
  <c r="C20" i="2"/>
  <c r="C6" i="2"/>
  <c r="C12" i="2" s="1"/>
</calcChain>
</file>

<file path=xl/sharedStrings.xml><?xml version="1.0" encoding="utf-8"?>
<sst xmlns="http://schemas.openxmlformats.org/spreadsheetml/2006/main" count="76" uniqueCount="62">
  <si>
    <t>Výpočet soc. a zdrav. pojistného z celkové částky</t>
  </si>
  <si>
    <t>Výpočet mezd, pojistného a FKSP z celkové částky</t>
  </si>
  <si>
    <t>Příloha č. 1 k č.j. TAČR/2-1/2020</t>
  </si>
  <si>
    <t>Celková částka</t>
  </si>
  <si>
    <t>Náležitosti žádosti dle zákona č. 218/2000 Sb., § 26</t>
  </si>
  <si>
    <t>a)</t>
  </si>
  <si>
    <t>: 1,37</t>
  </si>
  <si>
    <t>druh rozpočtového opatření</t>
  </si>
  <si>
    <t>Mzda</t>
  </si>
  <si>
    <t>§ 23 písm. a)</t>
  </si>
  <si>
    <t>: 0,35</t>
  </si>
  <si>
    <t>b)</t>
  </si>
  <si>
    <t>výše částky</t>
  </si>
  <si>
    <t>10 592 400 Kč</t>
  </si>
  <si>
    <t>c)</t>
  </si>
  <si>
    <t>zdůvodnění</t>
  </si>
  <si>
    <t>Přesun finančních prostředků z § 3803 20 - účelové výdaje do § 3803 19 institucionální výdaje v rámci kapitoly 377 - TA ČR</t>
  </si>
  <si>
    <t>d)</t>
  </si>
  <si>
    <t>× 0,26</t>
  </si>
  <si>
    <t>zvýšení</t>
  </si>
  <si>
    <t>Sociální pojištění</t>
  </si>
  <si>
    <t>× 0,09</t>
  </si>
  <si>
    <t>Zdravotní pojištění</t>
  </si>
  <si>
    <t>(návrh na krytí, doložení mož-nosti (nemožnosti) krytí v rámci rozpočtu kapitoly 377)</t>
  </si>
  <si>
    <t>× 0,02</t>
  </si>
  <si>
    <t>FKSP</t>
  </si>
  <si>
    <t>Kontrola – celková částka</t>
  </si>
  <si>
    <t>e)</t>
  </si>
  <si>
    <t>snížení</t>
  </si>
  <si>
    <t>(označení organizační složky státu, které má být rozpočet snížen)</t>
  </si>
  <si>
    <t>f)</t>
  </si>
  <si>
    <t>snížení příjmů</t>
  </si>
  <si>
    <t>—</t>
  </si>
  <si>
    <t>(návrh na snížení výdajů ve stejné výši)</t>
  </si>
  <si>
    <t>g)</t>
  </si>
  <si>
    <t>názvy závazných ukazatelů, paragrafy a položky</t>
  </si>
  <si>
    <t>Výpočet mezd a pojistného z celkové částky</t>
  </si>
  <si>
    <t>: 1,35</t>
  </si>
  <si>
    <t>ukazatel</t>
  </si>
  <si>
    <t>paragraf</t>
  </si>
  <si>
    <t>položka</t>
  </si>
  <si>
    <t>částka (v Kč)</t>
  </si>
  <si>
    <t>Výdaje celkm, Výdaje Kanceláře TA ČR, Platy zaměstnanců a ostatní platby za provedenou práci, povinné pojistné placené zaměstnavatelem, Výdaje na výzkum, vývoj a inovace celkem včetně programů spolufinancovaných z prostředků zahraničních programů, v tom : ze státního rozpočtu celkem, v tom: institucionální podpora celkem.</t>
  </si>
  <si>
    <t>3803 19</t>
  </si>
  <si>
    <t>5011 - Platy zaměstnancům v pracovním poměru vyjma zaměstnanců na služebních místech</t>
  </si>
  <si>
    <t>7 800 000</t>
  </si>
  <si>
    <t>Výdaje celkm, Výdaje Kanceláře TA ČR,Povinné pojistné placené zaměstnavatelem, Výdaje na výzkum, vývoj a inovace celkem včetně programů spolufinancovaných z prostředků zahraničních programů, v tom : ze státního rozpočtu celkem, v tom: institucionální podpora celkem.</t>
  </si>
  <si>
    <t>5031 - Povinné pojistné na sociální zabezpečení</t>
  </si>
  <si>
    <t>1 934 400</t>
  </si>
  <si>
    <t>5032 - Povinné pojistné na veřejné zdravotní pojištění</t>
  </si>
  <si>
    <t>702 000</t>
  </si>
  <si>
    <t>Výdaje celkem, Výdaje Kanceláře TA ČR, Základní příděl FKSP, Výdaje na výzkum, vývoj a inovace celkem včetně programů spolufinancovaných z prostředků zahraničních programů, v tom : ze státního rozpočtu celkem, v tom: institucionální podpora celkem.</t>
  </si>
  <si>
    <t>5342 - Základní příděl fondu kulturních a sociálních potřeb</t>
  </si>
  <si>
    <t>156 000</t>
  </si>
  <si>
    <t>Výdaje celkem, Dotace jiným subjektům, Výdaje na výzkum, vývoj a inovace celkem včetně programů spolufinancovaných z prostředků zahraničních programů, v tom : ze státního rozpočtu celkem, v tom: účelová podpora celkem, Účelová podpora na programy aplikovaného výzkumu, vývoje a inovací</t>
  </si>
  <si>
    <t>3803 20</t>
  </si>
  <si>
    <t>5213 Neinvestiční transfery nefin.podnikatelským subjektům - právnickým osobám</t>
  </si>
  <si>
    <t xml:space="preserve"> -10 592 400</t>
  </si>
  <si>
    <t>Výdaje celkem</t>
  </si>
  <si>
    <t>i)</t>
  </si>
  <si>
    <t>aktualizované údaje informačního systému</t>
  </si>
  <si>
    <t>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</si>
</sst>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9" x14ac:knownFonts="1">
    <font>
      <sz val="10"/>
      <color rgb="FF000000"/>
      <name val="Arial ce"/>
    </font>
    <font>
      <b/>
      <sz val="12"/>
      <name val="Arial ce"/>
    </font>
    <font>
      <sz val="10"/>
      <name val="Arial"/>
    </font>
    <font>
      <sz val="10"/>
      <name val="Arial ce"/>
    </font>
    <font>
      <b/>
      <sz val="12"/>
      <name val="Arial"/>
    </font>
    <font>
      <sz val="12"/>
      <name val="Arial"/>
    </font>
    <font>
      <sz val="10"/>
      <name val="Arial ce"/>
    </font>
    <font>
      <b/>
      <sz val="10"/>
      <name val="Arial"/>
    </font>
    <font>
      <sz val="10"/>
      <color rgb="FF80808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3" fillId="0" borderId="1" xfId="0" applyFont="1" applyBorder="1" applyAlignment="1"/>
    <xf numFmtId="0" fontId="4" fillId="0" borderId="0" xfId="0" applyFont="1" applyAlignment="1"/>
    <xf numFmtId="0" fontId="5" fillId="0" borderId="0" xfId="0" applyFont="1" applyAlignment="1"/>
    <xf numFmtId="0" fontId="3" fillId="0" borderId="2" xfId="0" applyFont="1" applyBorder="1" applyAlignment="1">
      <alignment horizontal="right"/>
    </xf>
    <xf numFmtId="0" fontId="5" fillId="0" borderId="1" xfId="0" applyFont="1" applyBorder="1" applyAlignment="1">
      <alignment horizontal="right" vertical="top"/>
    </xf>
    <xf numFmtId="0" fontId="3" fillId="3" borderId="3" xfId="0" applyFont="1" applyFill="1" applyBorder="1" applyAlignment="1"/>
    <xf numFmtId="0" fontId="5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5" xfId="0" applyFont="1" applyBorder="1" applyAlignment="1">
      <alignment vertical="top"/>
    </xf>
    <xf numFmtId="0" fontId="3" fillId="0" borderId="6" xfId="0" applyFont="1" applyBorder="1" applyAlignment="1"/>
    <xf numFmtId="0" fontId="3" fillId="0" borderId="7" xfId="0" applyFont="1" applyBorder="1" applyAlignment="1">
      <alignment horizontal="right"/>
    </xf>
    <xf numFmtId="0" fontId="3" fillId="4" borderId="8" xfId="0" applyFont="1" applyFill="1" applyBorder="1" applyAlignment="1"/>
    <xf numFmtId="0" fontId="3" fillId="0" borderId="9" xfId="0" applyFont="1" applyBorder="1" applyAlignment="1">
      <alignment horizontal="right"/>
    </xf>
    <xf numFmtId="0" fontId="3" fillId="0" borderId="10" xfId="0" applyFont="1" applyBorder="1" applyAlignment="1"/>
    <xf numFmtId="0" fontId="3" fillId="0" borderId="11" xfId="0" applyFont="1" applyBorder="1" applyAlignment="1">
      <alignment horizontal="right"/>
    </xf>
    <xf numFmtId="0" fontId="5" fillId="0" borderId="12" xfId="0" applyFont="1" applyBorder="1" applyAlignment="1">
      <alignment horizontal="right" vertical="top"/>
    </xf>
    <xf numFmtId="0" fontId="3" fillId="0" borderId="11" xfId="0" applyFont="1" applyBorder="1" applyAlignment="1"/>
    <xf numFmtId="0" fontId="5" fillId="0" borderId="13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2" fillId="0" borderId="15" xfId="0" applyFont="1" applyBorder="1" applyAlignment="1">
      <alignment vertical="top"/>
    </xf>
    <xf numFmtId="9" fontId="3" fillId="0" borderId="7" xfId="0" applyNumberFormat="1" applyFont="1" applyBorder="1" applyAlignment="1">
      <alignment horizontal="right"/>
    </xf>
    <xf numFmtId="9" fontId="3" fillId="0" borderId="11" xfId="0" applyNumberFormat="1" applyFont="1" applyBorder="1" applyAlignment="1">
      <alignment horizontal="right"/>
    </xf>
    <xf numFmtId="0" fontId="5" fillId="0" borderId="10" xfId="0" applyFont="1" applyBorder="1" applyAlignment="1">
      <alignment horizontal="right" vertical="top"/>
    </xf>
    <xf numFmtId="0" fontId="5" fillId="0" borderId="14" xfId="0" applyFont="1" applyBorder="1" applyAlignment="1">
      <alignment horizontal="right"/>
    </xf>
    <xf numFmtId="0" fontId="2" fillId="0" borderId="17" xfId="0" applyFont="1" applyBorder="1" applyAlignment="1">
      <alignment vertical="top" wrapText="1"/>
    </xf>
    <xf numFmtId="0" fontId="3" fillId="0" borderId="14" xfId="0" applyFont="1" applyBorder="1" applyAlignment="1"/>
    <xf numFmtId="0" fontId="3" fillId="0" borderId="2" xfId="0" applyFont="1" applyBorder="1" applyAlignment="1"/>
    <xf numFmtId="0" fontId="3" fillId="0" borderId="9" xfId="0" applyFont="1" applyBorder="1" applyAlignment="1"/>
    <xf numFmtId="0" fontId="3" fillId="4" borderId="3" xfId="0" applyFont="1" applyFill="1" applyBorder="1" applyAlignment="1"/>
    <xf numFmtId="0" fontId="5" fillId="0" borderId="12" xfId="0" applyFont="1" applyBorder="1" applyAlignment="1">
      <alignment vertical="top" wrapText="1"/>
    </xf>
    <xf numFmtId="0" fontId="3" fillId="0" borderId="4" xfId="0" applyFont="1" applyBorder="1" applyAlignment="1"/>
    <xf numFmtId="0" fontId="2" fillId="0" borderId="15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top" wrapText="1"/>
    </xf>
    <xf numFmtId="0" fontId="5" fillId="0" borderId="19" xfId="0" applyFont="1" applyBorder="1" applyAlignment="1">
      <alignment horizontal="right"/>
    </xf>
    <xf numFmtId="0" fontId="2" fillId="0" borderId="20" xfId="0" applyFont="1" applyBorder="1" applyAlignment="1">
      <alignment vertical="top" wrapText="1"/>
    </xf>
    <xf numFmtId="0" fontId="2" fillId="0" borderId="2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3" fontId="4" fillId="0" borderId="1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 wrapText="1"/>
    </xf>
    <xf numFmtId="3" fontId="3" fillId="0" borderId="0" xfId="0" applyNumberFormat="1" applyFont="1" applyAlignment="1"/>
    <xf numFmtId="0" fontId="2" fillId="0" borderId="2" xfId="0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2" fillId="0" borderId="5" xfId="0" applyFont="1" applyBorder="1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8" fillId="0" borderId="0" xfId="0" applyFont="1" applyAlignment="1"/>
    <xf numFmtId="0" fontId="7" fillId="0" borderId="1" xfId="0" applyFont="1" applyBorder="1" applyAlignment="1">
      <alignment horizontal="center" vertical="center"/>
    </xf>
    <xf numFmtId="0" fontId="6" fillId="0" borderId="4" xfId="0" applyFont="1" applyBorder="1"/>
    <xf numFmtId="0" fontId="4" fillId="0" borderId="1" xfId="0" applyFont="1" applyBorder="1" applyAlignment="1">
      <alignment horizontal="left"/>
    </xf>
    <xf numFmtId="0" fontId="6" fillId="0" borderId="2" xfId="0" applyFont="1" applyBorder="1"/>
    <xf numFmtId="49" fontId="5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0" fontId="2" fillId="2" borderId="0" xfId="0" applyFont="1" applyFill="1" applyAlignment="1">
      <alignment horizontal="right"/>
    </xf>
    <xf numFmtId="0" fontId="5" fillId="0" borderId="2" xfId="0" applyFont="1" applyBorder="1" applyAlignment="1">
      <alignment horizontal="left" vertical="center"/>
    </xf>
    <xf numFmtId="6" fontId="4" fillId="0" borderId="2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/>
    </xf>
    <xf numFmtId="0" fontId="6" fillId="0" borderId="16" xfId="0" applyFont="1" applyBorder="1"/>
    <xf numFmtId="0" fontId="6" fillId="0" borderId="13" xfId="0" applyFont="1" applyBorder="1"/>
    <xf numFmtId="0" fontId="6" fillId="0" borderId="11" xfId="0" applyFont="1" applyBorder="1"/>
    <xf numFmtId="0" fontId="6" fillId="0" borderId="14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9"/>
  <sheetViews>
    <sheetView tabSelected="1" workbookViewId="0">
      <selection activeCell="D12" sqref="D12:H13"/>
    </sheetView>
  </sheetViews>
  <sheetFormatPr defaultColWidth="14.42578125" defaultRowHeight="15" customHeight="1" x14ac:dyDescent="0.2"/>
  <cols>
    <col min="1" max="1" width="3" customWidth="1"/>
    <col min="2" max="2" width="0.85546875" customWidth="1"/>
    <col min="3" max="3" width="25.42578125" customWidth="1"/>
    <col min="4" max="4" width="55" customWidth="1"/>
    <col min="5" max="5" width="10.42578125" customWidth="1"/>
    <col min="6" max="6" width="7.5703125" customWidth="1"/>
    <col min="7" max="7" width="46.7109375" customWidth="1"/>
    <col min="8" max="8" width="15.42578125" customWidth="1"/>
    <col min="9" max="26" width="8" customWidth="1"/>
  </cols>
  <sheetData>
    <row r="1" spans="1:8" ht="12.75" customHeight="1" x14ac:dyDescent="0.2">
      <c r="A1" s="63" t="s">
        <v>2</v>
      </c>
      <c r="B1" s="62"/>
      <c r="C1" s="62"/>
      <c r="D1" s="62"/>
      <c r="E1" s="62"/>
      <c r="F1" s="62"/>
      <c r="G1" s="62"/>
      <c r="H1" s="62"/>
    </row>
    <row r="2" spans="1:8" ht="12.75" customHeight="1" x14ac:dyDescent="0.2">
      <c r="A2" s="2"/>
      <c r="B2" s="2"/>
      <c r="C2" s="2"/>
      <c r="D2" s="2"/>
      <c r="E2" s="2"/>
      <c r="F2" s="2"/>
      <c r="G2" s="2"/>
      <c r="H2" s="2"/>
    </row>
    <row r="3" spans="1:8" ht="15.75" customHeight="1" x14ac:dyDescent="0.25">
      <c r="A3" s="4" t="s">
        <v>4</v>
      </c>
      <c r="B3" s="5"/>
      <c r="C3" s="5"/>
      <c r="D3" s="5"/>
      <c r="E3" s="5"/>
      <c r="F3" s="5"/>
      <c r="G3" s="5"/>
      <c r="H3" s="5"/>
    </row>
    <row r="4" spans="1:8" ht="12.75" customHeight="1" x14ac:dyDescent="0.2">
      <c r="A4" s="2"/>
      <c r="B4" s="2"/>
      <c r="C4" s="2"/>
      <c r="D4" s="2"/>
      <c r="E4" s="2"/>
      <c r="F4" s="2"/>
      <c r="G4" s="2"/>
      <c r="H4" s="2"/>
    </row>
    <row r="5" spans="1:8" ht="25.5" customHeight="1" x14ac:dyDescent="0.2">
      <c r="A5" s="7" t="s">
        <v>5</v>
      </c>
      <c r="B5" s="9"/>
      <c r="C5" s="11" t="s">
        <v>7</v>
      </c>
      <c r="D5" s="64" t="s">
        <v>9</v>
      </c>
      <c r="E5" s="59"/>
      <c r="F5" s="59"/>
      <c r="G5" s="59"/>
      <c r="H5" s="57"/>
    </row>
    <row r="6" spans="1:8" ht="15.75" customHeight="1" x14ac:dyDescent="0.2">
      <c r="A6" s="7" t="s">
        <v>11</v>
      </c>
      <c r="B6" s="9"/>
      <c r="C6" s="11" t="s">
        <v>12</v>
      </c>
      <c r="D6" s="65" t="s">
        <v>13</v>
      </c>
      <c r="E6" s="59"/>
      <c r="F6" s="59"/>
      <c r="G6" s="59"/>
      <c r="H6" s="57"/>
    </row>
    <row r="7" spans="1:8" ht="34.5" customHeight="1" x14ac:dyDescent="0.2">
      <c r="A7" s="7" t="s">
        <v>14</v>
      </c>
      <c r="B7" s="9"/>
      <c r="C7" s="11" t="s">
        <v>15</v>
      </c>
      <c r="D7" s="66" t="s">
        <v>16</v>
      </c>
      <c r="E7" s="59"/>
      <c r="F7" s="59"/>
      <c r="G7" s="59"/>
      <c r="H7" s="57"/>
    </row>
    <row r="8" spans="1:8" ht="15" customHeight="1" x14ac:dyDescent="0.2">
      <c r="A8" s="18" t="s">
        <v>17</v>
      </c>
      <c r="B8" s="20"/>
      <c r="C8" s="22" t="s">
        <v>19</v>
      </c>
      <c r="D8" s="67"/>
      <c r="E8" s="68"/>
      <c r="F8" s="68"/>
      <c r="G8" s="68"/>
      <c r="H8" s="69"/>
    </row>
    <row r="9" spans="1:8" ht="38.25" customHeight="1" x14ac:dyDescent="0.2">
      <c r="A9" s="25"/>
      <c r="B9" s="26"/>
      <c r="C9" s="27" t="s">
        <v>23</v>
      </c>
      <c r="D9" s="70"/>
      <c r="E9" s="70"/>
      <c r="F9" s="70"/>
      <c r="G9" s="70"/>
      <c r="H9" s="71"/>
    </row>
    <row r="10" spans="1:8" ht="15" customHeight="1" x14ac:dyDescent="0.2">
      <c r="A10" s="18" t="s">
        <v>27</v>
      </c>
      <c r="B10" s="20"/>
      <c r="C10" s="22" t="s">
        <v>28</v>
      </c>
      <c r="D10" s="67"/>
      <c r="E10" s="68"/>
      <c r="F10" s="68"/>
      <c r="G10" s="68"/>
      <c r="H10" s="69"/>
    </row>
    <row r="11" spans="1:8" ht="38.25" customHeight="1" x14ac:dyDescent="0.2">
      <c r="A11" s="25"/>
      <c r="B11" s="26"/>
      <c r="C11" s="27" t="s">
        <v>29</v>
      </c>
      <c r="D11" s="70"/>
      <c r="E11" s="70"/>
      <c r="F11" s="70"/>
      <c r="G11" s="70"/>
      <c r="H11" s="71"/>
    </row>
    <row r="12" spans="1:8" ht="15" customHeight="1" x14ac:dyDescent="0.2">
      <c r="A12" s="18" t="s">
        <v>30</v>
      </c>
      <c r="B12" s="20"/>
      <c r="C12" s="22" t="s">
        <v>31</v>
      </c>
      <c r="D12" s="67" t="s">
        <v>32</v>
      </c>
      <c r="E12" s="68"/>
      <c r="F12" s="68"/>
      <c r="G12" s="68"/>
      <c r="H12" s="69"/>
    </row>
    <row r="13" spans="1:8" ht="25.5" customHeight="1" x14ac:dyDescent="0.2">
      <c r="A13" s="25"/>
      <c r="B13" s="26"/>
      <c r="C13" s="27" t="s">
        <v>33</v>
      </c>
      <c r="D13" s="70"/>
      <c r="E13" s="70"/>
      <c r="F13" s="70"/>
      <c r="G13" s="70"/>
      <c r="H13" s="71"/>
    </row>
    <row r="14" spans="1:8" ht="30" customHeight="1" x14ac:dyDescent="0.2">
      <c r="A14" s="32" t="s">
        <v>34</v>
      </c>
      <c r="B14" s="20"/>
      <c r="C14" s="34" t="s">
        <v>35</v>
      </c>
      <c r="D14" s="35" t="s">
        <v>38</v>
      </c>
      <c r="E14" s="36" t="s">
        <v>39</v>
      </c>
      <c r="F14" s="56" t="s">
        <v>40</v>
      </c>
      <c r="G14" s="57"/>
      <c r="H14" s="36" t="s">
        <v>41</v>
      </c>
    </row>
    <row r="15" spans="1:8" ht="93.75" customHeight="1" x14ac:dyDescent="0.2">
      <c r="A15" s="37"/>
      <c r="B15" s="38"/>
      <c r="C15" s="39"/>
      <c r="D15" s="40" t="s">
        <v>42</v>
      </c>
      <c r="E15" s="41" t="s">
        <v>43</v>
      </c>
      <c r="F15" s="42"/>
      <c r="G15" s="43" t="s">
        <v>44</v>
      </c>
      <c r="H15" s="44" t="s">
        <v>45</v>
      </c>
    </row>
    <row r="16" spans="1:8" ht="77.25" customHeight="1" x14ac:dyDescent="0.2">
      <c r="A16" s="37"/>
      <c r="B16" s="38"/>
      <c r="C16" s="39"/>
      <c r="D16" s="40" t="s">
        <v>46</v>
      </c>
      <c r="E16" s="41">
        <v>380319</v>
      </c>
      <c r="F16" s="35"/>
      <c r="G16" s="45" t="s">
        <v>47</v>
      </c>
      <c r="H16" s="44" t="s">
        <v>48</v>
      </c>
    </row>
    <row r="17" spans="1:11" ht="79.5" customHeight="1" x14ac:dyDescent="0.2">
      <c r="A17" s="37"/>
      <c r="B17" s="38"/>
      <c r="C17" s="39"/>
      <c r="D17" s="40" t="s">
        <v>46</v>
      </c>
      <c r="E17" s="41">
        <v>380319</v>
      </c>
      <c r="F17" s="35"/>
      <c r="G17" s="45" t="s">
        <v>49</v>
      </c>
      <c r="H17" s="44" t="s">
        <v>50</v>
      </c>
      <c r="K17" s="46"/>
    </row>
    <row r="18" spans="1:11" ht="72" customHeight="1" x14ac:dyDescent="0.2">
      <c r="A18" s="37"/>
      <c r="B18" s="38"/>
      <c r="C18" s="39"/>
      <c r="D18" s="47" t="s">
        <v>51</v>
      </c>
      <c r="E18" s="41">
        <v>380319</v>
      </c>
      <c r="F18" s="35"/>
      <c r="G18" s="43" t="s">
        <v>52</v>
      </c>
      <c r="H18" s="44" t="s">
        <v>53</v>
      </c>
      <c r="K18" s="46"/>
    </row>
    <row r="19" spans="1:11" ht="90.75" customHeight="1" x14ac:dyDescent="0.2">
      <c r="A19" s="37"/>
      <c r="B19" s="38"/>
      <c r="C19" s="39"/>
      <c r="D19" s="40" t="s">
        <v>54</v>
      </c>
      <c r="E19" s="41" t="s">
        <v>55</v>
      </c>
      <c r="F19" s="42"/>
      <c r="G19" s="45" t="s">
        <v>56</v>
      </c>
      <c r="H19" s="44" t="s">
        <v>57</v>
      </c>
    </row>
    <row r="20" spans="1:11" ht="13.5" customHeight="1" x14ac:dyDescent="0.25">
      <c r="A20" s="37"/>
      <c r="B20" s="38"/>
      <c r="C20" s="27"/>
      <c r="D20" s="58" t="s">
        <v>58</v>
      </c>
      <c r="E20" s="59"/>
      <c r="F20" s="59"/>
      <c r="G20" s="57"/>
      <c r="H20" s="48">
        <f>SUM(H15:H19)</f>
        <v>0</v>
      </c>
    </row>
    <row r="21" spans="1:11" ht="25.5" customHeight="1" x14ac:dyDescent="0.2">
      <c r="A21" s="49" t="s">
        <v>59</v>
      </c>
      <c r="B21" s="50"/>
      <c r="C21" s="51" t="s">
        <v>60</v>
      </c>
      <c r="D21" s="60" t="s">
        <v>61</v>
      </c>
      <c r="E21" s="59"/>
      <c r="F21" s="59"/>
      <c r="G21" s="59"/>
      <c r="H21" s="57"/>
    </row>
    <row r="22" spans="1:11" ht="12.75" customHeight="1" x14ac:dyDescent="0.2">
      <c r="A22" s="52"/>
      <c r="B22" s="52"/>
      <c r="C22" s="52"/>
      <c r="D22" s="53"/>
      <c r="E22" s="61"/>
      <c r="F22" s="62"/>
      <c r="G22" s="62"/>
      <c r="H22" s="54"/>
    </row>
    <row r="23" spans="1:11" ht="12.75" customHeight="1" x14ac:dyDescent="0.2"/>
    <row r="24" spans="1:11" ht="12.75" customHeight="1" x14ac:dyDescent="0.2"/>
    <row r="25" spans="1:11" ht="12.75" customHeight="1" x14ac:dyDescent="0.2"/>
    <row r="26" spans="1:11" ht="12.75" customHeight="1" x14ac:dyDescent="0.2"/>
    <row r="27" spans="1:11" ht="12.75" customHeight="1" x14ac:dyDescent="0.2"/>
    <row r="28" spans="1:11" ht="12.75" customHeight="1" x14ac:dyDescent="0.2">
      <c r="C28" s="55"/>
      <c r="D28" s="55"/>
    </row>
    <row r="29" spans="1:11" ht="12.75" customHeight="1" x14ac:dyDescent="0.2">
      <c r="C29" s="55"/>
      <c r="D29" s="55"/>
    </row>
    <row r="30" spans="1:11" ht="12.75" customHeight="1" x14ac:dyDescent="0.2">
      <c r="C30" s="55"/>
      <c r="D30" s="55"/>
    </row>
    <row r="31" spans="1:11" ht="12.75" customHeight="1" x14ac:dyDescent="0.2">
      <c r="C31" s="55"/>
      <c r="D31" s="55"/>
    </row>
    <row r="32" spans="1:11" ht="12.75" customHeight="1" x14ac:dyDescent="0.2">
      <c r="C32" s="55"/>
      <c r="D32" s="55"/>
    </row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</sheetData>
  <mergeCells count="11">
    <mergeCell ref="F14:G14"/>
    <mergeCell ref="D20:G20"/>
    <mergeCell ref="D21:H21"/>
    <mergeCell ref="E22:G22"/>
    <mergeCell ref="A1:H1"/>
    <mergeCell ref="D5:H5"/>
    <mergeCell ref="D6:H6"/>
    <mergeCell ref="D7:H7"/>
    <mergeCell ref="D8:H9"/>
    <mergeCell ref="D10:H11"/>
    <mergeCell ref="D12:H13"/>
  </mergeCells>
  <pageMargins left="0.31496062992125984" right="0.31496062992125984" top="0.55118110236220474" bottom="0.74803149606299213" header="0" footer="0"/>
  <pageSetup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workbookViewId="0"/>
  </sheetViews>
  <sheetFormatPr defaultColWidth="14.42578125" defaultRowHeight="15" customHeight="1" x14ac:dyDescent="0.2"/>
  <cols>
    <col min="1" max="1" width="15.85546875" customWidth="1"/>
    <col min="2" max="26" width="8" customWidth="1"/>
  </cols>
  <sheetData>
    <row r="1" spans="1:4" ht="15.75" customHeight="1" x14ac:dyDescent="0.25">
      <c r="A1" s="1" t="s">
        <v>1</v>
      </c>
    </row>
    <row r="2" spans="1:4" ht="12.75" customHeight="1" x14ac:dyDescent="0.2"/>
    <row r="3" spans="1:4" ht="12.75" customHeight="1" x14ac:dyDescent="0.2">
      <c r="A3" s="3" t="s">
        <v>3</v>
      </c>
      <c r="B3" s="6"/>
      <c r="C3" s="8"/>
      <c r="D3" s="10" t="s">
        <v>6</v>
      </c>
    </row>
    <row r="4" spans="1:4" ht="13.5" customHeight="1" x14ac:dyDescent="0.2">
      <c r="A4" s="12" t="s">
        <v>8</v>
      </c>
      <c r="B4" s="13"/>
      <c r="C4" s="14">
        <f>C3/1.37</f>
        <v>0</v>
      </c>
      <c r="D4" s="15"/>
    </row>
    <row r="5" spans="1:4" ht="12.75" customHeight="1" x14ac:dyDescent="0.2">
      <c r="A5" s="16"/>
      <c r="B5" s="17"/>
      <c r="C5" s="19">
        <f>C4</f>
        <v>0</v>
      </c>
      <c r="D5" s="21" t="s">
        <v>18</v>
      </c>
    </row>
    <row r="6" spans="1:4" ht="13.5" customHeight="1" x14ac:dyDescent="0.2">
      <c r="A6" s="12" t="s">
        <v>20</v>
      </c>
      <c r="B6" s="23">
        <v>0.26</v>
      </c>
      <c r="C6" s="14">
        <f>C4*0.26</f>
        <v>0</v>
      </c>
      <c r="D6" s="15"/>
    </row>
    <row r="7" spans="1:4" ht="12.75" customHeight="1" x14ac:dyDescent="0.2">
      <c r="A7" s="16"/>
      <c r="B7" s="24"/>
      <c r="C7" s="19">
        <f>C4</f>
        <v>0</v>
      </c>
      <c r="D7" s="21" t="s">
        <v>21</v>
      </c>
    </row>
    <row r="8" spans="1:4" ht="13.5" customHeight="1" x14ac:dyDescent="0.2">
      <c r="A8" s="12" t="s">
        <v>22</v>
      </c>
      <c r="B8" s="23">
        <v>0.09</v>
      </c>
      <c r="C8" s="14">
        <f>C4*0.09</f>
        <v>0</v>
      </c>
      <c r="D8" s="15"/>
    </row>
    <row r="9" spans="1:4" ht="12.75" customHeight="1" x14ac:dyDescent="0.2">
      <c r="A9" s="16"/>
      <c r="B9" s="24"/>
      <c r="C9" s="19">
        <f>C4</f>
        <v>0</v>
      </c>
      <c r="D9" s="21" t="s">
        <v>24</v>
      </c>
    </row>
    <row r="10" spans="1:4" ht="13.5" customHeight="1" x14ac:dyDescent="0.2">
      <c r="A10" s="12" t="s">
        <v>25</v>
      </c>
      <c r="B10" s="23">
        <v>0.02</v>
      </c>
      <c r="C10" s="14">
        <f>C4*0.02</f>
        <v>0</v>
      </c>
      <c r="D10" s="30"/>
    </row>
    <row r="11" spans="1:4" ht="12.75" customHeight="1" x14ac:dyDescent="0.2">
      <c r="A11" s="16"/>
      <c r="B11" s="24"/>
      <c r="C11" s="19"/>
      <c r="D11" s="28"/>
    </row>
    <row r="12" spans="1:4" ht="12.75" customHeight="1" x14ac:dyDescent="0.2">
      <c r="A12" s="3" t="s">
        <v>26</v>
      </c>
      <c r="B12" s="29"/>
      <c r="C12" s="31">
        <f>C4+C6+C8+C10</f>
        <v>0</v>
      </c>
      <c r="D12" s="33"/>
    </row>
    <row r="13" spans="1:4" ht="12.75" customHeight="1" x14ac:dyDescent="0.2"/>
    <row r="14" spans="1:4" ht="12.75" customHeight="1" x14ac:dyDescent="0.2"/>
    <row r="15" spans="1:4" ht="12.75" customHeight="1" x14ac:dyDescent="0.2"/>
    <row r="16" spans="1:4" ht="15.75" customHeight="1" x14ac:dyDescent="0.25">
      <c r="A16" s="1" t="s">
        <v>36</v>
      </c>
    </row>
    <row r="17" spans="1:4" ht="12.75" customHeight="1" x14ac:dyDescent="0.2"/>
    <row r="18" spans="1:4" ht="12.75" customHeight="1" x14ac:dyDescent="0.2">
      <c r="A18" s="3" t="s">
        <v>3</v>
      </c>
      <c r="B18" s="6"/>
      <c r="C18" s="8"/>
      <c r="D18" s="10" t="s">
        <v>37</v>
      </c>
    </row>
    <row r="19" spans="1:4" ht="13.5" customHeight="1" x14ac:dyDescent="0.2">
      <c r="A19" s="12" t="s">
        <v>8</v>
      </c>
      <c r="B19" s="13"/>
      <c r="C19" s="14">
        <f>C18/1.35</f>
        <v>0</v>
      </c>
      <c r="D19" s="15"/>
    </row>
    <row r="20" spans="1:4" ht="12.75" customHeight="1" x14ac:dyDescent="0.2">
      <c r="A20" s="16"/>
      <c r="B20" s="17"/>
      <c r="C20" s="19">
        <f>C19</f>
        <v>0</v>
      </c>
      <c r="D20" s="21" t="s">
        <v>18</v>
      </c>
    </row>
    <row r="21" spans="1:4" ht="13.5" customHeight="1" x14ac:dyDescent="0.2">
      <c r="A21" s="12" t="s">
        <v>20</v>
      </c>
      <c r="B21" s="23">
        <v>0.26</v>
      </c>
      <c r="C21" s="14">
        <f>C19*0.26</f>
        <v>0</v>
      </c>
      <c r="D21" s="15"/>
    </row>
    <row r="22" spans="1:4" ht="12.75" customHeight="1" x14ac:dyDescent="0.2">
      <c r="A22" s="16"/>
      <c r="B22" s="24"/>
      <c r="C22" s="19">
        <f>C19</f>
        <v>0</v>
      </c>
      <c r="D22" s="21" t="s">
        <v>21</v>
      </c>
    </row>
    <row r="23" spans="1:4" ht="13.5" customHeight="1" x14ac:dyDescent="0.2">
      <c r="A23" s="12" t="s">
        <v>22</v>
      </c>
      <c r="B23" s="23">
        <v>0.09</v>
      </c>
      <c r="C23" s="14">
        <f>C19*0.09</f>
        <v>0</v>
      </c>
      <c r="D23" s="15"/>
    </row>
    <row r="24" spans="1:4" ht="12.75" customHeight="1" x14ac:dyDescent="0.2">
      <c r="A24" s="16"/>
      <c r="B24" s="24"/>
      <c r="C24" s="19"/>
      <c r="D24" s="28"/>
    </row>
    <row r="25" spans="1:4" ht="12.75" customHeight="1" x14ac:dyDescent="0.2">
      <c r="A25" s="3" t="s">
        <v>26</v>
      </c>
      <c r="B25" s="29"/>
      <c r="C25" s="31">
        <f>C19+C21+C23</f>
        <v>0</v>
      </c>
      <c r="D25" s="33"/>
    </row>
    <row r="26" spans="1:4" ht="12.75" customHeight="1" x14ac:dyDescent="0.2"/>
    <row r="27" spans="1:4" ht="12.75" customHeight="1" x14ac:dyDescent="0.2"/>
    <row r="28" spans="1:4" ht="12.75" customHeight="1" x14ac:dyDescent="0.2"/>
    <row r="29" spans="1:4" ht="12.75" customHeight="1" x14ac:dyDescent="0.2"/>
    <row r="30" spans="1:4" ht="12.75" customHeight="1" x14ac:dyDescent="0.2"/>
    <row r="31" spans="1:4" ht="12.75" customHeight="1" x14ac:dyDescent="0.2"/>
    <row r="32" spans="1: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workbookViewId="0"/>
  </sheetViews>
  <sheetFormatPr defaultColWidth="14.42578125" defaultRowHeight="15" customHeight="1" x14ac:dyDescent="0.2"/>
  <cols>
    <col min="1" max="1" width="23.140625" customWidth="1"/>
    <col min="2" max="2" width="4.7109375" customWidth="1"/>
    <col min="3" max="3" width="5" customWidth="1"/>
    <col min="4" max="4" width="6.28515625" customWidth="1"/>
    <col min="5" max="26" width="8" customWidth="1"/>
  </cols>
  <sheetData>
    <row r="1" spans="1:4" ht="15.75" customHeight="1" x14ac:dyDescent="0.25">
      <c r="A1" s="1" t="s">
        <v>0</v>
      </c>
    </row>
    <row r="2" spans="1:4" ht="12.75" customHeight="1" x14ac:dyDescent="0.2"/>
    <row r="3" spans="1:4" ht="12.75" customHeight="1" x14ac:dyDescent="0.2">
      <c r="A3" s="3" t="s">
        <v>3</v>
      </c>
      <c r="B3" s="6"/>
      <c r="C3" s="8">
        <v>2450</v>
      </c>
      <c r="D3" s="10" t="s">
        <v>10</v>
      </c>
    </row>
    <row r="4" spans="1:4" ht="13.5" customHeight="1" x14ac:dyDescent="0.2">
      <c r="A4" s="12"/>
      <c r="B4" s="13"/>
      <c r="C4" s="14">
        <f>C3/0.35</f>
        <v>7000</v>
      </c>
      <c r="D4" s="15"/>
    </row>
    <row r="5" spans="1:4" ht="12.75" customHeight="1" x14ac:dyDescent="0.2">
      <c r="A5" s="16"/>
      <c r="B5" s="17"/>
      <c r="C5" s="19">
        <f>C4</f>
        <v>7000</v>
      </c>
      <c r="D5" s="21" t="s">
        <v>18</v>
      </c>
    </row>
    <row r="6" spans="1:4" ht="13.5" customHeight="1" x14ac:dyDescent="0.2">
      <c r="A6" s="12" t="s">
        <v>20</v>
      </c>
      <c r="B6" s="23">
        <v>0.26</v>
      </c>
      <c r="C6" s="14">
        <f>C4*0.26</f>
        <v>1820</v>
      </c>
      <c r="D6" s="15"/>
    </row>
    <row r="7" spans="1:4" ht="12.75" customHeight="1" x14ac:dyDescent="0.2">
      <c r="A7" s="16"/>
      <c r="B7" s="24"/>
      <c r="C7" s="19">
        <f>C4</f>
        <v>7000</v>
      </c>
      <c r="D7" s="21" t="s">
        <v>21</v>
      </c>
    </row>
    <row r="8" spans="1:4" ht="13.5" customHeight="1" x14ac:dyDescent="0.2">
      <c r="A8" s="12" t="s">
        <v>22</v>
      </c>
      <c r="B8" s="23">
        <v>0.09</v>
      </c>
      <c r="C8" s="14">
        <f>C4*0.09</f>
        <v>630</v>
      </c>
      <c r="D8" s="15"/>
    </row>
    <row r="9" spans="1:4" ht="12.75" customHeight="1" x14ac:dyDescent="0.2">
      <c r="A9" s="16"/>
      <c r="B9" s="24"/>
      <c r="C9" s="19"/>
      <c r="D9" s="28"/>
    </row>
    <row r="10" spans="1:4" ht="12.75" customHeight="1" x14ac:dyDescent="0.2">
      <c r="A10" s="3" t="s">
        <v>26</v>
      </c>
      <c r="B10" s="29"/>
      <c r="C10" s="31">
        <f>C6+C8</f>
        <v>2450</v>
      </c>
      <c r="D10" s="33"/>
    </row>
    <row r="11" spans="1:4" ht="12.75" customHeight="1" x14ac:dyDescent="0.2"/>
    <row r="12" spans="1:4" ht="12.75" customHeight="1" x14ac:dyDescent="0.2"/>
    <row r="13" spans="1:4" ht="12.75" customHeight="1" x14ac:dyDescent="0.2"/>
    <row r="14" spans="1:4" ht="12.75" customHeight="1" x14ac:dyDescent="0.2"/>
    <row r="15" spans="1:4" ht="12.75" customHeight="1" x14ac:dyDescent="0.2"/>
    <row r="16" spans="1:4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Příloha</vt:lpstr>
      <vt:lpstr>Výpočet mezd, pojistného a FKSP</vt:lpstr>
      <vt:lpstr>Soc. a zdrav.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Špičková Hana</dc:creator>
  <cp:lastModifiedBy>Špičková Hana</cp:lastModifiedBy>
  <cp:lastPrinted>2020-01-08T13:16:15Z</cp:lastPrinted>
  <dcterms:created xsi:type="dcterms:W3CDTF">2020-01-08T13:17:19Z</dcterms:created>
  <dcterms:modified xsi:type="dcterms:W3CDTF">2020-01-08T13:17:19Z</dcterms:modified>
</cp:coreProperties>
</file>