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207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45" i="1" l="1"/>
  <c r="C29" i="1"/>
  <c r="C28" i="1"/>
  <c r="B28" i="1"/>
  <c r="B43" i="1"/>
  <c r="G43" i="1"/>
  <c r="F43" i="1"/>
  <c r="E43" i="1"/>
  <c r="D43" i="1"/>
  <c r="C43" i="1"/>
  <c r="C27" i="1"/>
  <c r="C26" i="1"/>
  <c r="C25" i="1"/>
  <c r="G17" i="1" l="1"/>
  <c r="F17" i="1"/>
  <c r="E17" i="1"/>
  <c r="D17" i="1"/>
  <c r="C17" i="1"/>
  <c r="B17" i="1"/>
</calcChain>
</file>

<file path=xl/sharedStrings.xml><?xml version="1.0" encoding="utf-8"?>
<sst xmlns="http://schemas.openxmlformats.org/spreadsheetml/2006/main" count="48" uniqueCount="27">
  <si>
    <t>GA</t>
  </si>
  <si>
    <t>MK</t>
  </si>
  <si>
    <t>MO</t>
  </si>
  <si>
    <t>MPO</t>
  </si>
  <si>
    <t>MSM</t>
  </si>
  <si>
    <t>MV</t>
  </si>
  <si>
    <t>MZ</t>
  </si>
  <si>
    <t>MZE</t>
  </si>
  <si>
    <t>TA</t>
  </si>
  <si>
    <t>Zdroj: Databáze CEP pro rok 2013 (UP_FinFProj.DBF ze dne 20.1.2014)</t>
  </si>
  <si>
    <t>Zpracoval: Ing. Aleš Maxa</t>
  </si>
  <si>
    <t>Dne: 21.1.2014</t>
  </si>
  <si>
    <t>Přehled účelových závazků na léta 2015 až 2017</t>
  </si>
  <si>
    <t>Údaje jsou uvedeny v tis. Kč</t>
  </si>
  <si>
    <t>celkem</t>
  </si>
  <si>
    <r>
      <t xml:space="preserve">Přecházející závazky dle </t>
    </r>
    <r>
      <rPr>
        <b/>
        <sz val="11"/>
        <color theme="1"/>
        <rFont val="Calibri"/>
        <family val="2"/>
        <charset val="238"/>
        <scheme val="minor"/>
      </rPr>
      <t>CEP</t>
    </r>
  </si>
  <si>
    <r>
      <t xml:space="preserve">Celkové závazky dle </t>
    </r>
    <r>
      <rPr>
        <b/>
        <sz val="11"/>
        <color theme="1"/>
        <rFont val="Calibri"/>
        <family val="2"/>
        <charset val="238"/>
        <scheme val="minor"/>
      </rPr>
      <t>SR</t>
    </r>
  </si>
  <si>
    <t>Celkové závazky dle SR:</t>
  </si>
  <si>
    <t xml:space="preserve">uvedeny údaje podle závazků, tj. účelová podpora na schválené programy </t>
  </si>
  <si>
    <t>(v tis. Kč)</t>
  </si>
  <si>
    <t>GA ČR</t>
  </si>
  <si>
    <t>MŠMT</t>
  </si>
  <si>
    <t>TA ČR</t>
  </si>
  <si>
    <t>přírůstková aktualizace CEP k 24.1.2014 - pouze pro rok 2015:</t>
  </si>
  <si>
    <t>nově:</t>
  </si>
  <si>
    <t xml:space="preserve">Aktualizace k 24.1.2014 </t>
  </si>
  <si>
    <t>korbelo, 240114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</si>
</sst>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8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0">
    <xf numFmtId="0" fontId="0" fillId="0" borderId="0" xfId="0"/>
    <xf numFmtId="0" fontId="18" fillId="0" borderId="0" xfId="0" applyFont="1" applyBorder="1"/>
    <xf numFmtId="0" fontId="0" fillId="0" borderId="0" xfId="0" applyFill="1" applyBorder="1"/>
    <xf numFmtId="0" fontId="0" fillId="0" borderId="0" xfId="0"/>
    <xf numFmtId="0" fontId="0" fillId="0" borderId="0" xfId="0" applyBorder="1"/>
    <xf numFmtId="3" fontId="0" fillId="0" borderId="12" xfId="0" applyNumberFormat="1" applyBorder="1"/>
    <xf numFmtId="3" fontId="0" fillId="0" borderId="20" xfId="0" applyNumberFormat="1" applyBorder="1"/>
    <xf numFmtId="3" fontId="0" fillId="0" borderId="14" xfId="0" applyNumberFormat="1" applyBorder="1"/>
    <xf numFmtId="3" fontId="0" fillId="0" borderId="19" xfId="0" applyNumberFormat="1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3" fontId="0" fillId="0" borderId="13" xfId="0" applyNumberFormat="1" applyBorder="1"/>
    <xf numFmtId="3" fontId="0" fillId="0" borderId="29" xfId="0" applyNumberFormat="1" applyBorder="1"/>
    <xf numFmtId="3" fontId="0" fillId="0" borderId="30" xfId="0" applyNumberFormat="1" applyBorder="1"/>
    <xf numFmtId="3" fontId="0" fillId="0" borderId="31" xfId="0" applyNumberFormat="1" applyBorder="1"/>
    <xf numFmtId="0" fontId="16" fillId="0" borderId="15" xfId="0" applyFont="1" applyBorder="1"/>
    <xf numFmtId="3" fontId="16" fillId="0" borderId="21" xfId="0" applyNumberFormat="1" applyFont="1" applyBorder="1"/>
    <xf numFmtId="3" fontId="16" fillId="0" borderId="22" xfId="0" applyNumberFormat="1" applyFont="1" applyBorder="1"/>
    <xf numFmtId="3" fontId="16" fillId="0" borderId="18" xfId="0" applyNumberFormat="1" applyFont="1" applyBorder="1"/>
    <xf numFmtId="3" fontId="16" fillId="0" borderId="10" xfId="0" applyNumberFormat="1" applyFont="1" applyBorder="1"/>
    <xf numFmtId="0" fontId="0" fillId="0" borderId="11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9" fillId="0" borderId="0" xfId="0" applyFont="1" applyFill="1" applyBorder="1"/>
    <xf numFmtId="0" fontId="19" fillId="0" borderId="0" xfId="0" applyFont="1"/>
    <xf numFmtId="3" fontId="0" fillId="0" borderId="20" xfId="0" applyNumberFormat="1" applyFill="1" applyBorder="1"/>
    <xf numFmtId="3" fontId="16" fillId="0" borderId="22" xfId="0" applyNumberFormat="1" applyFont="1" applyFill="1" applyBorder="1"/>
    <xf numFmtId="0" fontId="0" fillId="0" borderId="32" xfId="0" applyBorder="1"/>
    <xf numFmtId="3" fontId="0" fillId="0" borderId="32" xfId="0" applyNumberFormat="1" applyBorder="1"/>
    <xf numFmtId="0" fontId="0" fillId="0" borderId="34" xfId="0" applyBorder="1"/>
    <xf numFmtId="3" fontId="0" fillId="0" borderId="33" xfId="0" applyNumberFormat="1" applyBorder="1"/>
    <xf numFmtId="3" fontId="0" fillId="0" borderId="39" xfId="0" applyNumberFormat="1" applyBorder="1"/>
    <xf numFmtId="0" fontId="16" fillId="0" borderId="35" xfId="0" applyFont="1" applyBorder="1"/>
    <xf numFmtId="3" fontId="16" fillId="0" borderId="36" xfId="0" applyNumberFormat="1" applyFont="1" applyBorder="1"/>
    <xf numFmtId="0" fontId="16" fillId="0" borderId="13" xfId="0" applyFont="1" applyBorder="1"/>
    <xf numFmtId="3" fontId="16" fillId="0" borderId="12" xfId="0" applyNumberFormat="1" applyFont="1" applyBorder="1"/>
    <xf numFmtId="0" fontId="16" fillId="0" borderId="32" xfId="0" applyFont="1" applyBorder="1"/>
    <xf numFmtId="3" fontId="0" fillId="33" borderId="13" xfId="0" applyNumberFormat="1" applyFill="1" applyBorder="1"/>
    <xf numFmtId="3" fontId="0" fillId="0" borderId="0" xfId="0" applyNumberFormat="1"/>
    <xf numFmtId="3" fontId="0" fillId="33" borderId="29" xfId="0" applyNumberFormat="1" applyFill="1" applyBorder="1"/>
    <xf numFmtId="0" fontId="0" fillId="0" borderId="40" xfId="0" applyFill="1" applyBorder="1"/>
    <xf numFmtId="3" fontId="0" fillId="0" borderId="40" xfId="0" applyNumberFormat="1" applyBorder="1"/>
    <xf numFmtId="0" fontId="16" fillId="0" borderId="37" xfId="0" applyFont="1" applyBorder="1"/>
    <xf numFmtId="3" fontId="16" fillId="0" borderId="38" xfId="0" applyNumberFormat="1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"/>
  <sheetViews>
    <sheetView tabSelected="1" topLeftCell="A10" zoomScaleNormal="100" workbookViewId="0">
      <selection activeCell="N38" sqref="N38"/>
    </sheetView>
  </sheetViews>
  <sheetFormatPr defaultRowHeight="15" x14ac:dyDescent="0.25"/>
  <cols>
    <col min="2" max="2" width="26.140625" customWidth="1"/>
    <col min="3" max="3" width="23.140625" customWidth="1"/>
    <col min="4" max="4" width="25.7109375" customWidth="1"/>
    <col min="5" max="5" width="21.85546875" customWidth="1"/>
    <col min="6" max="6" width="26" customWidth="1"/>
    <col min="7" max="7" width="23.42578125" customWidth="1"/>
  </cols>
  <sheetData>
    <row r="1" spans="1:11" ht="23.25" x14ac:dyDescent="0.35">
      <c r="A1" s="1" t="s">
        <v>12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5">
      <c r="A2" s="4" t="s">
        <v>9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x14ac:dyDescent="0.25">
      <c r="A3" s="4" t="s">
        <v>10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5">
      <c r="A4" s="4" t="s">
        <v>11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ht="15.75" thickBot="1" x14ac:dyDescent="0.3"/>
    <row r="6" spans="1:11" ht="15.75" thickBot="1" x14ac:dyDescent="0.3">
      <c r="A6" s="9"/>
      <c r="B6" s="47">
        <v>2015</v>
      </c>
      <c r="C6" s="48"/>
      <c r="D6" s="47">
        <v>2016</v>
      </c>
      <c r="E6" s="48"/>
      <c r="F6" s="49">
        <v>2017</v>
      </c>
      <c r="G6" s="48"/>
    </row>
    <row r="7" spans="1:11" s="3" customFormat="1" x14ac:dyDescent="0.25">
      <c r="A7" s="10"/>
      <c r="B7" s="22" t="s">
        <v>15</v>
      </c>
      <c r="C7" s="23" t="s">
        <v>16</v>
      </c>
      <c r="D7" s="22" t="s">
        <v>15</v>
      </c>
      <c r="E7" s="23" t="s">
        <v>16</v>
      </c>
      <c r="F7" s="24" t="s">
        <v>15</v>
      </c>
      <c r="G7" s="25" t="s">
        <v>16</v>
      </c>
    </row>
    <row r="8" spans="1:11" x14ac:dyDescent="0.25">
      <c r="A8" s="11" t="s">
        <v>0</v>
      </c>
      <c r="B8" s="13">
        <v>1745213</v>
      </c>
      <c r="C8" s="5">
        <v>3713203</v>
      </c>
      <c r="D8" s="13">
        <v>996006</v>
      </c>
      <c r="E8" s="5">
        <v>3818203</v>
      </c>
      <c r="F8" s="15">
        <v>526636</v>
      </c>
      <c r="G8" s="7">
        <v>3685030</v>
      </c>
    </row>
    <row r="9" spans="1:11" x14ac:dyDescent="0.25">
      <c r="A9" s="11" t="s">
        <v>1</v>
      </c>
      <c r="B9" s="13">
        <v>374334</v>
      </c>
      <c r="C9" s="5">
        <v>424946</v>
      </c>
      <c r="D9" s="13">
        <v>67196</v>
      </c>
      <c r="E9" s="5">
        <v>435469</v>
      </c>
      <c r="F9" s="15">
        <v>51123</v>
      </c>
      <c r="G9" s="7">
        <v>471372</v>
      </c>
    </row>
    <row r="10" spans="1:11" x14ac:dyDescent="0.25">
      <c r="A10" s="11" t="s">
        <v>2</v>
      </c>
      <c r="B10" s="13">
        <v>130135</v>
      </c>
      <c r="C10" s="5">
        <v>333000</v>
      </c>
      <c r="D10" s="13">
        <v>16276</v>
      </c>
      <c r="E10" s="5">
        <v>333000</v>
      </c>
      <c r="F10" s="15"/>
      <c r="G10" s="7">
        <v>490000</v>
      </c>
    </row>
    <row r="11" spans="1:11" x14ac:dyDescent="0.25">
      <c r="A11" s="11" t="s">
        <v>3</v>
      </c>
      <c r="B11" s="13">
        <v>279344</v>
      </c>
      <c r="C11" s="5">
        <v>349818</v>
      </c>
      <c r="D11" s="13">
        <v>19572</v>
      </c>
      <c r="E11" s="5">
        <v>699818</v>
      </c>
      <c r="F11" s="15"/>
      <c r="G11" s="7">
        <v>0</v>
      </c>
    </row>
    <row r="12" spans="1:11" x14ac:dyDescent="0.25">
      <c r="A12" s="11" t="s">
        <v>4</v>
      </c>
      <c r="B12" s="13">
        <v>2941764</v>
      </c>
      <c r="C12" s="5">
        <v>4767429</v>
      </c>
      <c r="D12" s="13">
        <v>466937</v>
      </c>
      <c r="E12" s="5">
        <v>5488354</v>
      </c>
      <c r="F12" s="15">
        <v>351283</v>
      </c>
      <c r="G12" s="7">
        <v>5392450</v>
      </c>
    </row>
    <row r="13" spans="1:11" x14ac:dyDescent="0.25">
      <c r="A13" s="11" t="s">
        <v>5</v>
      </c>
      <c r="B13" s="13">
        <v>294978</v>
      </c>
      <c r="C13" s="5">
        <v>367000</v>
      </c>
      <c r="D13" s="13"/>
      <c r="E13" s="5">
        <v>234000</v>
      </c>
      <c r="F13" s="15"/>
      <c r="G13" s="7">
        <v>274000</v>
      </c>
    </row>
    <row r="14" spans="1:11" x14ac:dyDescent="0.25">
      <c r="A14" s="11" t="s">
        <v>6</v>
      </c>
      <c r="B14" s="13">
        <v>629623</v>
      </c>
      <c r="C14" s="5">
        <v>1050000</v>
      </c>
      <c r="D14" s="13"/>
      <c r="E14" s="5">
        <v>750000</v>
      </c>
      <c r="F14" s="15"/>
      <c r="G14" s="7">
        <v>950000</v>
      </c>
    </row>
    <row r="15" spans="1:11" x14ac:dyDescent="0.25">
      <c r="A15" s="11" t="s">
        <v>7</v>
      </c>
      <c r="B15" s="13">
        <v>237305</v>
      </c>
      <c r="C15" s="5">
        <v>424000</v>
      </c>
      <c r="D15" s="13">
        <v>215389</v>
      </c>
      <c r="E15" s="5">
        <v>444000</v>
      </c>
      <c r="F15" s="15">
        <v>65954</v>
      </c>
      <c r="G15" s="7">
        <v>420000</v>
      </c>
    </row>
    <row r="16" spans="1:11" ht="15.75" thickBot="1" x14ac:dyDescent="0.3">
      <c r="A16" s="12" t="s">
        <v>8</v>
      </c>
      <c r="B16" s="14">
        <v>1412009</v>
      </c>
      <c r="C16" s="28">
        <v>3455711</v>
      </c>
      <c r="D16" s="14">
        <v>867557</v>
      </c>
      <c r="E16" s="6">
        <v>4331192</v>
      </c>
      <c r="F16" s="16">
        <v>571139</v>
      </c>
      <c r="G16" s="8">
        <v>3911500</v>
      </c>
    </row>
    <row r="17" spans="1:7" ht="15.75" thickBot="1" x14ac:dyDescent="0.3">
      <c r="A17" s="17" t="s">
        <v>14</v>
      </c>
      <c r="B17" s="18">
        <f t="shared" ref="B17:G17" si="0">SUM(B8:B16)</f>
        <v>8044705</v>
      </c>
      <c r="C17" s="29">
        <f t="shared" si="0"/>
        <v>14885107</v>
      </c>
      <c r="D17" s="18">
        <f t="shared" si="0"/>
        <v>2648933</v>
      </c>
      <c r="E17" s="19">
        <f t="shared" si="0"/>
        <v>16534036</v>
      </c>
      <c r="F17" s="20">
        <f t="shared" si="0"/>
        <v>1566135</v>
      </c>
      <c r="G17" s="21">
        <f t="shared" si="0"/>
        <v>15594352</v>
      </c>
    </row>
    <row r="18" spans="1:7" x14ac:dyDescent="0.25">
      <c r="A18" s="26" t="s">
        <v>13</v>
      </c>
      <c r="B18" s="27"/>
    </row>
    <row r="19" spans="1:7" x14ac:dyDescent="0.25">
      <c r="A19" s="2" t="s">
        <v>17</v>
      </c>
    </row>
    <row r="20" spans="1:7" x14ac:dyDescent="0.25">
      <c r="A20" s="2" t="s">
        <v>18</v>
      </c>
    </row>
    <row r="23" spans="1:7" x14ac:dyDescent="0.25">
      <c r="A23" s="39" t="s">
        <v>23</v>
      </c>
      <c r="B23" s="30"/>
      <c r="C23" s="30"/>
    </row>
    <row r="24" spans="1:7" ht="15.75" thickBot="1" x14ac:dyDescent="0.3">
      <c r="A24" s="32" t="s">
        <v>19</v>
      </c>
      <c r="B24" s="32"/>
      <c r="C24" s="30" t="s">
        <v>24</v>
      </c>
    </row>
    <row r="25" spans="1:7" x14ac:dyDescent="0.25">
      <c r="A25" s="35" t="s">
        <v>20</v>
      </c>
      <c r="B25" s="36">
        <v>1660000</v>
      </c>
      <c r="C25" s="33">
        <f>B8+B25</f>
        <v>3405213</v>
      </c>
    </row>
    <row r="26" spans="1:7" x14ac:dyDescent="0.25">
      <c r="A26" s="37" t="s">
        <v>21</v>
      </c>
      <c r="B26" s="38">
        <v>1466748</v>
      </c>
      <c r="C26" s="33">
        <f>B26+B12</f>
        <v>4408512</v>
      </c>
    </row>
    <row r="27" spans="1:7" ht="15.75" thickBot="1" x14ac:dyDescent="0.3">
      <c r="A27" s="45" t="s">
        <v>22</v>
      </c>
      <c r="B27" s="46">
        <v>1003363</v>
      </c>
      <c r="C27" s="34">
        <f>B27+B16</f>
        <v>2415372</v>
      </c>
    </row>
    <row r="28" spans="1:7" x14ac:dyDescent="0.25">
      <c r="A28" s="43" t="s">
        <v>14</v>
      </c>
      <c r="B28" s="44">
        <f>SUM(B25:B27)</f>
        <v>4130111</v>
      </c>
      <c r="C28" s="31">
        <f>SUM(C25:C27)</f>
        <v>10229097</v>
      </c>
    </row>
    <row r="29" spans="1:7" x14ac:dyDescent="0.25">
      <c r="C29" s="41">
        <f>C28-B28</f>
        <v>6098986</v>
      </c>
    </row>
    <row r="30" spans="1:7" s="3" customFormat="1" x14ac:dyDescent="0.25"/>
    <row r="31" spans="1:7" ht="15.75" thickBot="1" x14ac:dyDescent="0.3">
      <c r="A31" s="2" t="s">
        <v>25</v>
      </c>
    </row>
    <row r="32" spans="1:7" ht="15.75" thickBot="1" x14ac:dyDescent="0.3">
      <c r="A32" s="9"/>
      <c r="B32" s="47">
        <v>2015</v>
      </c>
      <c r="C32" s="48"/>
      <c r="D32" s="47">
        <v>2016</v>
      </c>
      <c r="E32" s="48"/>
      <c r="F32" s="49">
        <v>2017</v>
      </c>
      <c r="G32" s="48"/>
    </row>
    <row r="33" spans="1:7" x14ac:dyDescent="0.25">
      <c r="A33" s="10"/>
      <c r="B33" s="22" t="s">
        <v>15</v>
      </c>
      <c r="C33" s="23" t="s">
        <v>16</v>
      </c>
      <c r="D33" s="22" t="s">
        <v>15</v>
      </c>
      <c r="E33" s="23" t="s">
        <v>16</v>
      </c>
      <c r="F33" s="24" t="s">
        <v>15</v>
      </c>
      <c r="G33" s="25" t="s">
        <v>16</v>
      </c>
    </row>
    <row r="34" spans="1:7" x14ac:dyDescent="0.25">
      <c r="A34" s="11" t="s">
        <v>0</v>
      </c>
      <c r="B34" s="40">
        <v>3405213</v>
      </c>
      <c r="C34" s="5">
        <v>3713203</v>
      </c>
      <c r="D34" s="13">
        <v>996006</v>
      </c>
      <c r="E34" s="5">
        <v>3818203</v>
      </c>
      <c r="F34" s="15">
        <v>526636</v>
      </c>
      <c r="G34" s="7">
        <v>3685030</v>
      </c>
    </row>
    <row r="35" spans="1:7" x14ac:dyDescent="0.25">
      <c r="A35" s="11" t="s">
        <v>1</v>
      </c>
      <c r="B35" s="13">
        <v>374334</v>
      </c>
      <c r="C35" s="5">
        <v>424946</v>
      </c>
      <c r="D35" s="13">
        <v>67196</v>
      </c>
      <c r="E35" s="5">
        <v>435469</v>
      </c>
      <c r="F35" s="15">
        <v>51123</v>
      </c>
      <c r="G35" s="7">
        <v>471372</v>
      </c>
    </row>
    <row r="36" spans="1:7" x14ac:dyDescent="0.25">
      <c r="A36" s="11" t="s">
        <v>2</v>
      </c>
      <c r="B36" s="13">
        <v>130135</v>
      </c>
      <c r="C36" s="5">
        <v>333000</v>
      </c>
      <c r="D36" s="13">
        <v>16276</v>
      </c>
      <c r="E36" s="5">
        <v>333000</v>
      </c>
      <c r="F36" s="15"/>
      <c r="G36" s="7">
        <v>490000</v>
      </c>
    </row>
    <row r="37" spans="1:7" x14ac:dyDescent="0.25">
      <c r="A37" s="11" t="s">
        <v>3</v>
      </c>
      <c r="B37" s="13">
        <v>279344</v>
      </c>
      <c r="C37" s="5">
        <v>349818</v>
      </c>
      <c r="D37" s="13">
        <v>19572</v>
      </c>
      <c r="E37" s="5">
        <v>699818</v>
      </c>
      <c r="F37" s="15"/>
      <c r="G37" s="7">
        <v>0</v>
      </c>
    </row>
    <row r="38" spans="1:7" x14ac:dyDescent="0.25">
      <c r="A38" s="11" t="s">
        <v>4</v>
      </c>
      <c r="B38" s="40">
        <v>4408512</v>
      </c>
      <c r="C38" s="5">
        <v>4767429</v>
      </c>
      <c r="D38" s="13">
        <v>466937</v>
      </c>
      <c r="E38" s="5">
        <v>5488354</v>
      </c>
      <c r="F38" s="15">
        <v>351283</v>
      </c>
      <c r="G38" s="7">
        <v>5392450</v>
      </c>
    </row>
    <row r="39" spans="1:7" x14ac:dyDescent="0.25">
      <c r="A39" s="11" t="s">
        <v>5</v>
      </c>
      <c r="B39" s="13">
        <v>294978</v>
      </c>
      <c r="C39" s="5">
        <v>367000</v>
      </c>
      <c r="D39" s="13"/>
      <c r="E39" s="5">
        <v>234000</v>
      </c>
      <c r="F39" s="15"/>
      <c r="G39" s="7">
        <v>274000</v>
      </c>
    </row>
    <row r="40" spans="1:7" x14ac:dyDescent="0.25">
      <c r="A40" s="11" t="s">
        <v>6</v>
      </c>
      <c r="B40" s="13">
        <v>629623</v>
      </c>
      <c r="C40" s="5">
        <v>1050000</v>
      </c>
      <c r="D40" s="13"/>
      <c r="E40" s="5">
        <v>750000</v>
      </c>
      <c r="F40" s="15"/>
      <c r="G40" s="7">
        <v>950000</v>
      </c>
    </row>
    <row r="41" spans="1:7" x14ac:dyDescent="0.25">
      <c r="A41" s="11" t="s">
        <v>7</v>
      </c>
      <c r="B41" s="13">
        <v>237305</v>
      </c>
      <c r="C41" s="5">
        <v>424000</v>
      </c>
      <c r="D41" s="13">
        <v>215389</v>
      </c>
      <c r="E41" s="5">
        <v>444000</v>
      </c>
      <c r="F41" s="15">
        <v>65954</v>
      </c>
      <c r="G41" s="7">
        <v>420000</v>
      </c>
    </row>
    <row r="42" spans="1:7" ht="15.75" thickBot="1" x14ac:dyDescent="0.3">
      <c r="A42" s="12" t="s">
        <v>8</v>
      </c>
      <c r="B42" s="42">
        <v>2415372</v>
      </c>
      <c r="C42" s="28">
        <v>3455711</v>
      </c>
      <c r="D42" s="14">
        <v>867557</v>
      </c>
      <c r="E42" s="6">
        <v>4331192</v>
      </c>
      <c r="F42" s="16">
        <v>571139</v>
      </c>
      <c r="G42" s="8">
        <v>3911500</v>
      </c>
    </row>
    <row r="43" spans="1:7" ht="15.75" thickBot="1" x14ac:dyDescent="0.3">
      <c r="A43" s="17" t="s">
        <v>14</v>
      </c>
      <c r="B43" s="18">
        <f t="shared" ref="B43:G43" si="1">SUM(B34:B42)</f>
        <v>12174816</v>
      </c>
      <c r="C43" s="29">
        <f t="shared" si="1"/>
        <v>14885107</v>
      </c>
      <c r="D43" s="18">
        <f t="shared" si="1"/>
        <v>2648933</v>
      </c>
      <c r="E43" s="19">
        <f t="shared" si="1"/>
        <v>16534036</v>
      </c>
      <c r="F43" s="20">
        <f t="shared" si="1"/>
        <v>1566135</v>
      </c>
      <c r="G43" s="21">
        <f t="shared" si="1"/>
        <v>15594352</v>
      </c>
    </row>
    <row r="44" spans="1:7" x14ac:dyDescent="0.25">
      <c r="B44" s="41"/>
    </row>
    <row r="45" spans="1:7" x14ac:dyDescent="0.25">
      <c r="B45" s="41">
        <f>B43-B17</f>
        <v>4130111</v>
      </c>
    </row>
    <row r="46" spans="1:7" x14ac:dyDescent="0.25">
      <c r="A46" t="s">
        <v>26</v>
      </c>
    </row>
  </sheetData>
  <mergeCells count="6">
    <mergeCell ref="B6:C6"/>
    <mergeCell ref="D6:E6"/>
    <mergeCell ref="F6:G6"/>
    <mergeCell ref="B32:C32"/>
    <mergeCell ref="D32:E32"/>
    <mergeCell ref="F32:G32"/>
  </mergeCells>
  <pageMargins left="0.7" right="0.7" top="0.78740157499999996" bottom="0.78740157499999996" header="0.3" footer="0.3"/>
  <pageSetup paperSize="8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Maxa Aleš</dc:creator>
  <cp:lastModifiedBy>Korbelová Dagmar</cp:lastModifiedBy>
  <cp:lastPrinted>2014-01-24T13:11:59Z</cp:lastPrinted>
  <dcterms:created xsi:type="dcterms:W3CDTF">2014-01-22T09:47:24Z</dcterms:created>
  <dcterms:modified xsi:type="dcterms:W3CDTF">2014-01-24T13:18:06Z</dcterms:modified>
</cp:coreProperties>
</file>