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95" yWindow="420" windowWidth="22860" windowHeight="9165" tabRatio="359"/>
  </bookViews>
  <sheets>
    <sheet name="seznam" sheetId="6" r:id="rId1"/>
    <sheet name="1" sheetId="3" r:id="rId2"/>
    <sheet name="2" sheetId="5" r:id="rId3"/>
    <sheet name="3" sheetId="8" r:id="rId4"/>
    <sheet name="4" sheetId="9" r:id="rId5"/>
    <sheet name="5" sheetId="10" r:id="rId6"/>
    <sheet name="6" sheetId="11" r:id="rId7"/>
    <sheet name="7" sheetId="12" r:id="rId8"/>
    <sheet name="8" sheetId="13" r:id="rId9"/>
    <sheet name="9" sheetId="14" r:id="rId10"/>
    <sheet name="10" sheetId="15" r:id="rId11"/>
    <sheet name="11" sheetId="16" r:id="rId12"/>
    <sheet name="12" sheetId="17" r:id="rId13"/>
    <sheet name="13" sheetId="18" r:id="rId14"/>
    <sheet name="14" sheetId="2" r:id="rId15"/>
    <sheet name="15" sheetId="7" r:id="rId16"/>
  </sheets>
  <definedNames>
    <definedName name="_C19_vysledky_roky_obory_det_1" localSheetId="1">'1'!$A$5:$H$127</definedName>
    <definedName name="_xlnm.Print_Area" localSheetId="10">'10'!$C$1:$L$21</definedName>
    <definedName name="_xlnm.Print_Area" localSheetId="11">'11'!$C$1:$L$21</definedName>
    <definedName name="_xlnm.Print_Area" localSheetId="12">'12'!$C$1:$J$21</definedName>
    <definedName name="_xlnm.Print_Area" localSheetId="13">'13'!$C$1:$J$21</definedName>
    <definedName name="_xlnm.Print_Area" localSheetId="14">'14'!$B$1:$AB$258</definedName>
    <definedName name="_xlnm.Print_Area" localSheetId="15">'15'!$B$1:$AB$29</definedName>
    <definedName name="_xlnm.Print_Area" localSheetId="2">'2'!$C$1:$J$205</definedName>
    <definedName name="_xlnm.Print_Area" localSheetId="3">'3'!$B$1:$T$41</definedName>
    <definedName name="_xlnm.Print_Area" localSheetId="4">'4'!$C$1:$J$21</definedName>
    <definedName name="_xlnm.Print_Area" localSheetId="5">'5'!$C$1:$K$41</definedName>
    <definedName name="_xlnm.Print_Area" localSheetId="6">'6'!$C$1:$J$21</definedName>
    <definedName name="_xlnm.Print_Area" localSheetId="7">'7'!$C$1:$J$21</definedName>
    <definedName name="_xlnm.Print_Area" localSheetId="8">'8'!$C$1:$K$21</definedName>
    <definedName name="_xlnm.Print_Area" localSheetId="9">'9'!$C$1:$J$21</definedName>
    <definedName name="Priloha_esi_roky_obory" localSheetId="15">'15'!$A$6:$AB$27</definedName>
    <definedName name="priloha_vysledky_druhy_frascati" localSheetId="3">'3'!$A$5:$T$40</definedName>
    <definedName name="Priloha_vysledky_roky_sektory" localSheetId="4">'4'!$A$5:$I$18</definedName>
    <definedName name="Priloha_vysledky_roky_sektory_B" localSheetId="7">'7'!$A$5:$I$18</definedName>
    <definedName name="Priloha_vysledky_roky_sektory_C" localSheetId="8">'8'!$A$5:$I$19</definedName>
    <definedName name="Priloha_vysledky_roky_sektory_D" localSheetId="6">'6'!$A$5:$I$18</definedName>
    <definedName name="Priloha_vysledky_roky_sektory_F" localSheetId="10">'10'!$A$5:$I$18</definedName>
    <definedName name="Priloha_vysledky_roky_sektory_G" localSheetId="11">'11'!$A$5:$I$18</definedName>
    <definedName name="Priloha_vysledky_roky_sektory_J" localSheetId="5">'5'!$A$5:$I$18</definedName>
    <definedName name="Priloha_vysledky_roky_sektory_J_imp" localSheetId="5">'5'!$A$25:$I$38</definedName>
    <definedName name="Priloha_vysledky_roky_sektory_N" localSheetId="13">'13'!$A$5:$I$18</definedName>
    <definedName name="Priloha_vysledky_roky_sektory_P" localSheetId="9">'9'!$A$5:$I$17</definedName>
    <definedName name="Priloha_vysledky_roky_sektory_Z" localSheetId="12">'12'!$A$5:$I$18</definedName>
    <definedName name="tab_C3_subcat_rcio_n" localSheetId="14">'14'!$A$6:$AB$256</definedName>
    <definedName name="tab_C3_subcat_rcio_n_years" localSheetId="14">'14'!#REF!</definedName>
    <definedName name="vysledky_roky_obory_sp_1" localSheetId="2">'2'!$A$8:$J$205</definedName>
  </definedNames>
  <calcPr calcId="145621"/>
</workbook>
</file>

<file path=xl/calcChain.xml><?xml version="1.0" encoding="utf-8"?>
<calcChain xmlns="http://schemas.openxmlformats.org/spreadsheetml/2006/main">
  <c r="Z190" i="5" l="1"/>
  <c r="Y190" i="5"/>
  <c r="X190" i="5"/>
  <c r="W190" i="5"/>
  <c r="V190" i="5"/>
  <c r="U190" i="5"/>
  <c r="Z172" i="5"/>
  <c r="Y172" i="5"/>
  <c r="X172" i="5"/>
  <c r="W172" i="5"/>
  <c r="V172" i="5"/>
  <c r="U172" i="5"/>
  <c r="Z153" i="5"/>
  <c r="Y153" i="5"/>
  <c r="X153" i="5"/>
  <c r="W153" i="5"/>
  <c r="V153" i="5"/>
  <c r="U153" i="5"/>
  <c r="Z135" i="5"/>
  <c r="Y135" i="5"/>
  <c r="X135" i="5"/>
  <c r="W135" i="5"/>
  <c r="V135" i="5"/>
  <c r="U135" i="5"/>
  <c r="Z117" i="5"/>
  <c r="Y117" i="5"/>
  <c r="X117" i="5"/>
  <c r="W117" i="5"/>
  <c r="V117" i="5"/>
  <c r="U117" i="5"/>
  <c r="Z82" i="5"/>
  <c r="Y82" i="5"/>
  <c r="X82" i="5"/>
  <c r="W82" i="5"/>
  <c r="V82" i="5"/>
  <c r="U82" i="5"/>
  <c r="Z63" i="5"/>
  <c r="Y63" i="5"/>
  <c r="X63" i="5"/>
  <c r="W63" i="5"/>
  <c r="V63" i="5"/>
  <c r="U63" i="5"/>
  <c r="Z44" i="5"/>
  <c r="Y44" i="5"/>
  <c r="X44" i="5"/>
  <c r="W44" i="5"/>
  <c r="V44" i="5"/>
  <c r="U44" i="5"/>
  <c r="Z26" i="5"/>
  <c r="Y26" i="5"/>
  <c r="X26" i="5"/>
  <c r="W26" i="5"/>
  <c r="V26" i="5"/>
  <c r="U26" i="5"/>
  <c r="Z8" i="5"/>
  <c r="Y8" i="5"/>
  <c r="X8" i="5"/>
  <c r="W8" i="5"/>
  <c r="V8" i="5"/>
  <c r="U8" i="5"/>
  <c r="Q200" i="5" l="1"/>
  <c r="AF114" i="5" l="1"/>
  <c r="AE114" i="5"/>
  <c r="AD114" i="5"/>
  <c r="AC114" i="5"/>
  <c r="AB114" i="5"/>
  <c r="AA114" i="5"/>
  <c r="AF113" i="5"/>
  <c r="AE113" i="5"/>
  <c r="AD113" i="5"/>
  <c r="AC113" i="5"/>
  <c r="AB113" i="5"/>
  <c r="AA113" i="5"/>
  <c r="AF112" i="5"/>
  <c r="AE112" i="5"/>
  <c r="AD112" i="5"/>
  <c r="AC112" i="5"/>
  <c r="AB112" i="5"/>
  <c r="AA112" i="5"/>
  <c r="AF111" i="5"/>
  <c r="AE111" i="5"/>
  <c r="AD111" i="5"/>
  <c r="AC111" i="5"/>
  <c r="AB111" i="5"/>
  <c r="AA111" i="5"/>
  <c r="AF110" i="5"/>
  <c r="AE110" i="5"/>
  <c r="AD110" i="5"/>
  <c r="AC110" i="5"/>
  <c r="AB110" i="5"/>
  <c r="AA110" i="5"/>
  <c r="AF109" i="5"/>
  <c r="AE109" i="5"/>
  <c r="AD109" i="5"/>
  <c r="AC109" i="5"/>
  <c r="AB109" i="5"/>
  <c r="AA109" i="5"/>
  <c r="AF108" i="5"/>
  <c r="AE108" i="5"/>
  <c r="AD108" i="5"/>
  <c r="AC108" i="5"/>
  <c r="AB108" i="5"/>
  <c r="AA108" i="5"/>
  <c r="AF107" i="5"/>
  <c r="AE107" i="5"/>
  <c r="AD107" i="5"/>
  <c r="AC107" i="5"/>
  <c r="AB107" i="5"/>
  <c r="AA107" i="5"/>
  <c r="AF106" i="5"/>
  <c r="AE106" i="5"/>
  <c r="AD106" i="5"/>
  <c r="AC106" i="5"/>
  <c r="AB106" i="5"/>
  <c r="AA106" i="5"/>
  <c r="AF105" i="5"/>
  <c r="AE105" i="5"/>
  <c r="AD105" i="5"/>
  <c r="AC105" i="5"/>
  <c r="AB105" i="5"/>
  <c r="AA105" i="5"/>
  <c r="AF104" i="5"/>
  <c r="AE104" i="5"/>
  <c r="AD104" i="5"/>
  <c r="AC104" i="5"/>
  <c r="AB104" i="5"/>
  <c r="AA104" i="5"/>
  <c r="AF103" i="5"/>
  <c r="AE103" i="5"/>
  <c r="AD103" i="5"/>
  <c r="AC103" i="5"/>
  <c r="AB103" i="5"/>
  <c r="AA103" i="5"/>
  <c r="AF102" i="5"/>
  <c r="AE102" i="5"/>
  <c r="AD102" i="5"/>
  <c r="AC102" i="5"/>
  <c r="AB102" i="5"/>
  <c r="AA102" i="5"/>
  <c r="AF101" i="5"/>
  <c r="AE101" i="5"/>
  <c r="AD101" i="5"/>
  <c r="AC101" i="5"/>
  <c r="AB101" i="5"/>
  <c r="AA101" i="5"/>
  <c r="AF100" i="5"/>
  <c r="AE100" i="5"/>
  <c r="AD100" i="5"/>
  <c r="AC100" i="5"/>
  <c r="AB100" i="5"/>
  <c r="AA100" i="5"/>
  <c r="AF99" i="5"/>
  <c r="AE99" i="5"/>
  <c r="AD99" i="5"/>
  <c r="AC99" i="5"/>
  <c r="AB99" i="5"/>
  <c r="AA99" i="5"/>
  <c r="AF98" i="5"/>
  <c r="AE98" i="5"/>
  <c r="AD98" i="5"/>
  <c r="AC98" i="5"/>
  <c r="AB98" i="5"/>
  <c r="AA98" i="5"/>
  <c r="Y114" i="5"/>
  <c r="X114" i="5"/>
  <c r="W114" i="5"/>
  <c r="V114" i="5"/>
  <c r="U114" i="5"/>
  <c r="T114" i="5"/>
  <c r="Y113" i="5"/>
  <c r="X113" i="5"/>
  <c r="W113" i="5"/>
  <c r="V113" i="5"/>
  <c r="U113" i="5"/>
  <c r="T113" i="5"/>
  <c r="Y112" i="5"/>
  <c r="X112" i="5"/>
  <c r="W112" i="5"/>
  <c r="V112" i="5"/>
  <c r="U112" i="5"/>
  <c r="T112" i="5"/>
  <c r="T111" i="5"/>
  <c r="T110" i="5"/>
  <c r="T98" i="5"/>
  <c r="T96" i="5"/>
  <c r="Y98" i="5"/>
  <c r="X98" i="5"/>
  <c r="W98" i="5"/>
  <c r="V98" i="5"/>
  <c r="U98" i="5"/>
  <c r="Y111" i="5"/>
  <c r="X111" i="5"/>
  <c r="W111" i="5"/>
  <c r="V111" i="5"/>
  <c r="U111" i="5"/>
  <c r="Y110" i="5"/>
  <c r="X110" i="5"/>
  <c r="W110" i="5"/>
  <c r="V110" i="5"/>
  <c r="U110" i="5"/>
  <c r="Y109" i="5"/>
  <c r="X109" i="5"/>
  <c r="W109" i="5"/>
  <c r="V109" i="5"/>
  <c r="U109" i="5"/>
  <c r="T109" i="5"/>
  <c r="Y108" i="5"/>
  <c r="X108" i="5"/>
  <c r="W108" i="5"/>
  <c r="V108" i="5"/>
  <c r="U108" i="5"/>
  <c r="T108" i="5"/>
  <c r="Y107" i="5"/>
  <c r="X107" i="5"/>
  <c r="W107" i="5"/>
  <c r="V107" i="5"/>
  <c r="U107" i="5"/>
  <c r="T107" i="5"/>
  <c r="Y106" i="5"/>
  <c r="X106" i="5"/>
  <c r="W106" i="5"/>
  <c r="V106" i="5"/>
  <c r="U106" i="5"/>
  <c r="T106" i="5"/>
  <c r="Y105" i="5"/>
  <c r="X105" i="5"/>
  <c r="W105" i="5"/>
  <c r="V105" i="5"/>
  <c r="U105" i="5"/>
  <c r="T105" i="5"/>
  <c r="Y104" i="5"/>
  <c r="X104" i="5"/>
  <c r="W104" i="5"/>
  <c r="V104" i="5"/>
  <c r="U104" i="5"/>
  <c r="T104" i="5"/>
  <c r="Y103" i="5"/>
  <c r="X103" i="5"/>
  <c r="W103" i="5"/>
  <c r="V103" i="5"/>
  <c r="U103" i="5"/>
  <c r="T103" i="5"/>
  <c r="Y102" i="5"/>
  <c r="X102" i="5"/>
  <c r="W102" i="5"/>
  <c r="V102" i="5"/>
  <c r="U102" i="5"/>
  <c r="T102" i="5"/>
  <c r="Y101" i="5"/>
  <c r="X101" i="5"/>
  <c r="W101" i="5"/>
  <c r="V101" i="5"/>
  <c r="U101" i="5"/>
  <c r="T101" i="5"/>
  <c r="Y100" i="5"/>
  <c r="X100" i="5"/>
  <c r="W100" i="5"/>
  <c r="V100" i="5"/>
  <c r="U100" i="5"/>
  <c r="T100" i="5"/>
  <c r="Y99" i="5"/>
  <c r="X99" i="5"/>
  <c r="W99" i="5"/>
  <c r="V99" i="5"/>
  <c r="U99" i="5"/>
  <c r="T99" i="5"/>
  <c r="Y96" i="5"/>
  <c r="X96" i="5"/>
  <c r="W96" i="5"/>
  <c r="V96" i="5"/>
  <c r="U96" i="5"/>
  <c r="Q205" i="5"/>
  <c r="P205" i="5"/>
  <c r="O205" i="5"/>
  <c r="N205" i="5"/>
  <c r="M205" i="5"/>
  <c r="L205" i="5"/>
  <c r="Q204" i="5"/>
  <c r="P204" i="5"/>
  <c r="O204" i="5"/>
  <c r="N204" i="5"/>
  <c r="M204" i="5"/>
  <c r="L204" i="5"/>
  <c r="Q203" i="5"/>
  <c r="P203" i="5"/>
  <c r="O203" i="5"/>
  <c r="N203" i="5"/>
  <c r="M203" i="5"/>
  <c r="L203" i="5"/>
  <c r="Q202" i="5"/>
  <c r="P202" i="5"/>
  <c r="O202" i="5"/>
  <c r="N202" i="5"/>
  <c r="M202" i="5"/>
  <c r="L202" i="5"/>
  <c r="Q201" i="5"/>
  <c r="P201" i="5"/>
  <c r="O201" i="5"/>
  <c r="N201" i="5"/>
  <c r="M201" i="5"/>
  <c r="L201" i="5"/>
  <c r="P200" i="5"/>
  <c r="O200" i="5"/>
  <c r="N200" i="5"/>
  <c r="M200" i="5"/>
  <c r="L200" i="5"/>
  <c r="Q199" i="5"/>
  <c r="P199" i="5"/>
  <c r="O199" i="5"/>
  <c r="N199" i="5"/>
  <c r="M199" i="5"/>
  <c r="L199" i="5"/>
  <c r="Q198" i="5"/>
  <c r="P198" i="5"/>
  <c r="O198" i="5"/>
  <c r="N198" i="5"/>
  <c r="M198" i="5"/>
  <c r="L198" i="5"/>
  <c r="Q197" i="5"/>
  <c r="P197" i="5"/>
  <c r="O197" i="5"/>
  <c r="N197" i="5"/>
  <c r="M197" i="5"/>
  <c r="L197" i="5"/>
  <c r="Q196" i="5"/>
  <c r="P196" i="5"/>
  <c r="O196" i="5"/>
  <c r="N196" i="5"/>
  <c r="M196" i="5"/>
  <c r="L196" i="5"/>
  <c r="Q195" i="5"/>
  <c r="P195" i="5"/>
  <c r="O195" i="5"/>
  <c r="N195" i="5"/>
  <c r="M195" i="5"/>
  <c r="L195" i="5"/>
  <c r="Q194" i="5"/>
  <c r="P194" i="5"/>
  <c r="O194" i="5"/>
  <c r="N194" i="5"/>
  <c r="M194" i="5"/>
  <c r="L194" i="5"/>
  <c r="Q193" i="5"/>
  <c r="P193" i="5"/>
  <c r="O193" i="5"/>
  <c r="N193" i="5"/>
  <c r="M193" i="5"/>
  <c r="L193" i="5"/>
  <c r="Q192" i="5"/>
  <c r="P192" i="5"/>
  <c r="O192" i="5"/>
  <c r="N192" i="5"/>
  <c r="M192" i="5"/>
  <c r="L192" i="5"/>
  <c r="Q191" i="5"/>
  <c r="P191" i="5"/>
  <c r="O191" i="5"/>
  <c r="N191" i="5"/>
  <c r="M191" i="5"/>
  <c r="L191" i="5"/>
  <c r="Q190" i="5"/>
  <c r="P190" i="5"/>
  <c r="O190" i="5"/>
  <c r="N190" i="5"/>
  <c r="M190" i="5"/>
  <c r="L190" i="5"/>
  <c r="Q187" i="5"/>
  <c r="P187" i="5"/>
  <c r="O187" i="5"/>
  <c r="N187" i="5"/>
  <c r="M187" i="5"/>
  <c r="L187" i="5"/>
  <c r="Q186" i="5"/>
  <c r="P186" i="5"/>
  <c r="O186" i="5"/>
  <c r="N186" i="5"/>
  <c r="M186" i="5"/>
  <c r="L186" i="5"/>
  <c r="Q185" i="5"/>
  <c r="P185" i="5"/>
  <c r="O185" i="5"/>
  <c r="N185" i="5"/>
  <c r="M185" i="5"/>
  <c r="L185" i="5"/>
  <c r="Q184" i="5"/>
  <c r="P184" i="5"/>
  <c r="O184" i="5"/>
  <c r="N184" i="5"/>
  <c r="M184" i="5"/>
  <c r="L184" i="5"/>
  <c r="Q183" i="5"/>
  <c r="P183" i="5"/>
  <c r="O183" i="5"/>
  <c r="N183" i="5"/>
  <c r="M183" i="5"/>
  <c r="L183" i="5"/>
  <c r="Q182" i="5"/>
  <c r="P182" i="5"/>
  <c r="O182" i="5"/>
  <c r="N182" i="5"/>
  <c r="M182" i="5"/>
  <c r="L182" i="5"/>
  <c r="Q181" i="5"/>
  <c r="P181" i="5"/>
  <c r="O181" i="5"/>
  <c r="N181" i="5"/>
  <c r="M181" i="5"/>
  <c r="L181" i="5"/>
  <c r="Q180" i="5"/>
  <c r="P180" i="5"/>
  <c r="O180" i="5"/>
  <c r="N180" i="5"/>
  <c r="M180" i="5"/>
  <c r="L180" i="5"/>
  <c r="Q179" i="5"/>
  <c r="P179" i="5"/>
  <c r="O179" i="5"/>
  <c r="N179" i="5"/>
  <c r="M179" i="5"/>
  <c r="L179" i="5"/>
  <c r="Q178" i="5"/>
  <c r="P178" i="5"/>
  <c r="O178" i="5"/>
  <c r="N178" i="5"/>
  <c r="M178" i="5"/>
  <c r="L178" i="5"/>
  <c r="Q177" i="5"/>
  <c r="P177" i="5"/>
  <c r="O177" i="5"/>
  <c r="N177" i="5"/>
  <c r="M177" i="5"/>
  <c r="L177" i="5"/>
  <c r="Q176" i="5"/>
  <c r="P176" i="5"/>
  <c r="O176" i="5"/>
  <c r="N176" i="5"/>
  <c r="M176" i="5"/>
  <c r="L176" i="5"/>
  <c r="Q175" i="5"/>
  <c r="P175" i="5"/>
  <c r="O175" i="5"/>
  <c r="N175" i="5"/>
  <c r="M175" i="5"/>
  <c r="L175" i="5"/>
  <c r="Q174" i="5"/>
  <c r="P174" i="5"/>
  <c r="O174" i="5"/>
  <c r="N174" i="5"/>
  <c r="M174" i="5"/>
  <c r="L174" i="5"/>
  <c r="Q173" i="5"/>
  <c r="P173" i="5"/>
  <c r="O173" i="5"/>
  <c r="N173" i="5"/>
  <c r="M173" i="5"/>
  <c r="L173" i="5"/>
  <c r="Q172" i="5"/>
  <c r="P172" i="5"/>
  <c r="O172" i="5"/>
  <c r="N172" i="5"/>
  <c r="M172" i="5"/>
  <c r="L172" i="5"/>
  <c r="Q169" i="5"/>
  <c r="P169" i="5"/>
  <c r="O169" i="5"/>
  <c r="N169" i="5"/>
  <c r="M169" i="5"/>
  <c r="L169" i="5"/>
  <c r="Q168" i="5"/>
  <c r="P168" i="5"/>
  <c r="O168" i="5"/>
  <c r="N168" i="5"/>
  <c r="M168" i="5"/>
  <c r="L168" i="5"/>
  <c r="Q167" i="5"/>
  <c r="P167" i="5"/>
  <c r="O167" i="5"/>
  <c r="N167" i="5"/>
  <c r="M167" i="5"/>
  <c r="L167" i="5"/>
  <c r="Q166" i="5"/>
  <c r="P166" i="5"/>
  <c r="O166" i="5"/>
  <c r="N166" i="5"/>
  <c r="M166" i="5"/>
  <c r="L166" i="5"/>
  <c r="Q165" i="5"/>
  <c r="P165" i="5"/>
  <c r="O165" i="5"/>
  <c r="N165" i="5"/>
  <c r="M165" i="5"/>
  <c r="L165" i="5"/>
  <c r="Q164" i="5"/>
  <c r="P164" i="5"/>
  <c r="O164" i="5"/>
  <c r="N164" i="5"/>
  <c r="M164" i="5"/>
  <c r="L164" i="5"/>
  <c r="Q163" i="5"/>
  <c r="P163" i="5"/>
  <c r="O163" i="5"/>
  <c r="N163" i="5"/>
  <c r="M163" i="5"/>
  <c r="L163" i="5"/>
  <c r="Q162" i="5"/>
  <c r="P162" i="5"/>
  <c r="O162" i="5"/>
  <c r="N162" i="5"/>
  <c r="M162" i="5"/>
  <c r="L162" i="5"/>
  <c r="Q161" i="5"/>
  <c r="P161" i="5"/>
  <c r="O161" i="5"/>
  <c r="N161" i="5"/>
  <c r="M161" i="5"/>
  <c r="L161" i="5"/>
  <c r="Q160" i="5"/>
  <c r="P160" i="5"/>
  <c r="O160" i="5"/>
  <c r="N160" i="5"/>
  <c r="M160" i="5"/>
  <c r="L160" i="5"/>
  <c r="Q159" i="5"/>
  <c r="P159" i="5"/>
  <c r="O159" i="5"/>
  <c r="N159" i="5"/>
  <c r="M159" i="5"/>
  <c r="L159" i="5"/>
  <c r="Q158" i="5"/>
  <c r="P158" i="5"/>
  <c r="O158" i="5"/>
  <c r="N158" i="5"/>
  <c r="M158" i="5"/>
  <c r="L158" i="5"/>
  <c r="Q157" i="5"/>
  <c r="P157" i="5"/>
  <c r="O157" i="5"/>
  <c r="N157" i="5"/>
  <c r="M157" i="5"/>
  <c r="L157" i="5"/>
  <c r="Q156" i="5"/>
  <c r="P156" i="5"/>
  <c r="O156" i="5"/>
  <c r="N156" i="5"/>
  <c r="M156" i="5"/>
  <c r="L156" i="5"/>
  <c r="Q155" i="5"/>
  <c r="P155" i="5"/>
  <c r="O155" i="5"/>
  <c r="N155" i="5"/>
  <c r="M155" i="5"/>
  <c r="L155" i="5"/>
  <c r="Q154" i="5"/>
  <c r="P154" i="5"/>
  <c r="O154" i="5"/>
  <c r="N154" i="5"/>
  <c r="M154" i="5"/>
  <c r="L154" i="5"/>
  <c r="Q153" i="5"/>
  <c r="P153" i="5"/>
  <c r="O153" i="5"/>
  <c r="N153" i="5"/>
  <c r="M153" i="5"/>
  <c r="L153" i="5"/>
  <c r="Q150" i="5"/>
  <c r="P150" i="5"/>
  <c r="O150" i="5"/>
  <c r="N150" i="5"/>
  <c r="M150" i="5"/>
  <c r="L150" i="5"/>
  <c r="Q149" i="5"/>
  <c r="P149" i="5"/>
  <c r="O149" i="5"/>
  <c r="N149" i="5"/>
  <c r="M149" i="5"/>
  <c r="L149" i="5"/>
  <c r="Q148" i="5"/>
  <c r="P148" i="5"/>
  <c r="O148" i="5"/>
  <c r="N148" i="5"/>
  <c r="M148" i="5"/>
  <c r="L148" i="5"/>
  <c r="Q147" i="5"/>
  <c r="P147" i="5"/>
  <c r="O147" i="5"/>
  <c r="N147" i="5"/>
  <c r="M147" i="5"/>
  <c r="L147" i="5"/>
  <c r="Q146" i="5"/>
  <c r="P146" i="5"/>
  <c r="O146" i="5"/>
  <c r="N146" i="5"/>
  <c r="M146" i="5"/>
  <c r="L146" i="5"/>
  <c r="Q145" i="5"/>
  <c r="P145" i="5"/>
  <c r="O145" i="5"/>
  <c r="N145" i="5"/>
  <c r="M145" i="5"/>
  <c r="L145" i="5"/>
  <c r="Q144" i="5"/>
  <c r="P144" i="5"/>
  <c r="O144" i="5"/>
  <c r="N144" i="5"/>
  <c r="M144" i="5"/>
  <c r="L144" i="5"/>
  <c r="Q143" i="5"/>
  <c r="P143" i="5"/>
  <c r="O143" i="5"/>
  <c r="N143" i="5"/>
  <c r="M143" i="5"/>
  <c r="L143" i="5"/>
  <c r="Q142" i="5"/>
  <c r="P142" i="5"/>
  <c r="O142" i="5"/>
  <c r="N142" i="5"/>
  <c r="M142" i="5"/>
  <c r="L142" i="5"/>
  <c r="Q141" i="5"/>
  <c r="P141" i="5"/>
  <c r="O141" i="5"/>
  <c r="N141" i="5"/>
  <c r="M141" i="5"/>
  <c r="L141" i="5"/>
  <c r="Q140" i="5"/>
  <c r="P140" i="5"/>
  <c r="O140" i="5"/>
  <c r="N140" i="5"/>
  <c r="M140" i="5"/>
  <c r="L140" i="5"/>
  <c r="Q139" i="5"/>
  <c r="P139" i="5"/>
  <c r="O139" i="5"/>
  <c r="N139" i="5"/>
  <c r="M139" i="5"/>
  <c r="L139" i="5"/>
  <c r="Q138" i="5"/>
  <c r="P138" i="5"/>
  <c r="O138" i="5"/>
  <c r="N138" i="5"/>
  <c r="M138" i="5"/>
  <c r="L138" i="5"/>
  <c r="Q137" i="5"/>
  <c r="P137" i="5"/>
  <c r="O137" i="5"/>
  <c r="N137" i="5"/>
  <c r="M137" i="5"/>
  <c r="L137" i="5"/>
  <c r="Q136" i="5"/>
  <c r="P136" i="5"/>
  <c r="O136" i="5"/>
  <c r="N136" i="5"/>
  <c r="M136" i="5"/>
  <c r="L136" i="5"/>
  <c r="Q135" i="5"/>
  <c r="P135" i="5"/>
  <c r="O135" i="5"/>
  <c r="N135" i="5"/>
  <c r="M135" i="5"/>
  <c r="Q132" i="5"/>
  <c r="P132" i="5"/>
  <c r="O132" i="5"/>
  <c r="N132" i="5"/>
  <c r="M132" i="5"/>
  <c r="L132" i="5"/>
  <c r="Q131" i="5"/>
  <c r="P131" i="5"/>
  <c r="O131" i="5"/>
  <c r="N131" i="5"/>
  <c r="M131" i="5"/>
  <c r="L131" i="5"/>
  <c r="Q130" i="5"/>
  <c r="P130" i="5"/>
  <c r="O130" i="5"/>
  <c r="N130" i="5"/>
  <c r="M130" i="5"/>
  <c r="L130" i="5"/>
  <c r="Q129" i="5"/>
  <c r="P129" i="5"/>
  <c r="O129" i="5"/>
  <c r="N129" i="5"/>
  <c r="M129" i="5"/>
  <c r="L129" i="5"/>
  <c r="Q128" i="5"/>
  <c r="P128" i="5"/>
  <c r="O128" i="5"/>
  <c r="N128" i="5"/>
  <c r="M128" i="5"/>
  <c r="L128" i="5"/>
  <c r="Q127" i="5"/>
  <c r="P127" i="5"/>
  <c r="O127" i="5"/>
  <c r="N127" i="5"/>
  <c r="M127" i="5"/>
  <c r="L127" i="5"/>
  <c r="Q126" i="5"/>
  <c r="P126" i="5"/>
  <c r="O126" i="5"/>
  <c r="N126" i="5"/>
  <c r="M126" i="5"/>
  <c r="L126" i="5"/>
  <c r="Q125" i="5"/>
  <c r="P125" i="5"/>
  <c r="O125" i="5"/>
  <c r="N125" i="5"/>
  <c r="M125" i="5"/>
  <c r="L125" i="5"/>
  <c r="Q124" i="5"/>
  <c r="P124" i="5"/>
  <c r="O124" i="5"/>
  <c r="N124" i="5"/>
  <c r="M124" i="5"/>
  <c r="L124" i="5"/>
  <c r="Q123" i="5"/>
  <c r="P123" i="5"/>
  <c r="O123" i="5"/>
  <c r="N123" i="5"/>
  <c r="M123" i="5"/>
  <c r="L123" i="5"/>
  <c r="Q122" i="5"/>
  <c r="P122" i="5"/>
  <c r="O122" i="5"/>
  <c r="N122" i="5"/>
  <c r="M122" i="5"/>
  <c r="L122" i="5"/>
  <c r="Q121" i="5"/>
  <c r="P121" i="5"/>
  <c r="O121" i="5"/>
  <c r="N121" i="5"/>
  <c r="M121" i="5"/>
  <c r="L121" i="5"/>
  <c r="Q120" i="5"/>
  <c r="P120" i="5"/>
  <c r="O120" i="5"/>
  <c r="N120" i="5"/>
  <c r="M120" i="5"/>
  <c r="L120" i="5"/>
  <c r="Q119" i="5"/>
  <c r="P119" i="5"/>
  <c r="O119" i="5"/>
  <c r="N119" i="5"/>
  <c r="M119" i="5"/>
  <c r="L119" i="5"/>
  <c r="Q118" i="5"/>
  <c r="P118" i="5"/>
  <c r="O118" i="5"/>
  <c r="N118" i="5"/>
  <c r="M118" i="5"/>
  <c r="L118" i="5"/>
  <c r="Q117" i="5"/>
  <c r="P117" i="5"/>
  <c r="O117" i="5"/>
  <c r="N117" i="5"/>
  <c r="M117" i="5"/>
  <c r="L117" i="5"/>
  <c r="Q114" i="5"/>
  <c r="P114" i="5"/>
  <c r="O114" i="5"/>
  <c r="N114" i="5"/>
  <c r="M114" i="5"/>
  <c r="L114" i="5"/>
  <c r="Q113" i="5"/>
  <c r="P113" i="5"/>
  <c r="O113" i="5"/>
  <c r="N113" i="5"/>
  <c r="M113" i="5"/>
  <c r="L113" i="5"/>
  <c r="Q112" i="5"/>
  <c r="P112" i="5"/>
  <c r="O112" i="5"/>
  <c r="N112" i="5"/>
  <c r="M112" i="5"/>
  <c r="L112" i="5"/>
  <c r="Q111" i="5"/>
  <c r="P111" i="5"/>
  <c r="O111" i="5"/>
  <c r="N111" i="5"/>
  <c r="M111" i="5"/>
  <c r="L111" i="5"/>
  <c r="Q110" i="5"/>
  <c r="P110" i="5"/>
  <c r="O110" i="5"/>
  <c r="N110" i="5"/>
  <c r="M110" i="5"/>
  <c r="L110" i="5"/>
  <c r="Q109" i="5"/>
  <c r="P109" i="5"/>
  <c r="O109" i="5"/>
  <c r="N109" i="5"/>
  <c r="M109" i="5"/>
  <c r="L109" i="5"/>
  <c r="Q108" i="5"/>
  <c r="P108" i="5"/>
  <c r="O108" i="5"/>
  <c r="N108" i="5"/>
  <c r="M108" i="5"/>
  <c r="L108" i="5"/>
  <c r="Q107" i="5"/>
  <c r="P107" i="5"/>
  <c r="O107" i="5"/>
  <c r="N107" i="5"/>
  <c r="M107" i="5"/>
  <c r="L107" i="5"/>
  <c r="Q106" i="5"/>
  <c r="P106" i="5"/>
  <c r="O106" i="5"/>
  <c r="N106" i="5"/>
  <c r="M106" i="5"/>
  <c r="L106" i="5"/>
  <c r="Q105" i="5"/>
  <c r="P105" i="5"/>
  <c r="O105" i="5"/>
  <c r="N105" i="5"/>
  <c r="M105" i="5"/>
  <c r="L105" i="5"/>
  <c r="Q104" i="5"/>
  <c r="P104" i="5"/>
  <c r="O104" i="5"/>
  <c r="N104" i="5"/>
  <c r="M104" i="5"/>
  <c r="L104" i="5"/>
  <c r="Q103" i="5"/>
  <c r="P103" i="5"/>
  <c r="O103" i="5"/>
  <c r="N103" i="5"/>
  <c r="M103" i="5"/>
  <c r="L103" i="5"/>
  <c r="Q102" i="5"/>
  <c r="P102" i="5"/>
  <c r="O102" i="5"/>
  <c r="N102" i="5"/>
  <c r="M102" i="5"/>
  <c r="L102" i="5"/>
  <c r="Q101" i="5"/>
  <c r="P101" i="5"/>
  <c r="O101" i="5"/>
  <c r="N101" i="5"/>
  <c r="M101" i="5"/>
  <c r="L101" i="5"/>
  <c r="Q100" i="5"/>
  <c r="P100" i="5"/>
  <c r="O100" i="5"/>
  <c r="N100" i="5"/>
  <c r="M100" i="5"/>
  <c r="L100" i="5"/>
  <c r="Q99" i="5"/>
  <c r="P99" i="5"/>
  <c r="O99" i="5"/>
  <c r="N99" i="5"/>
  <c r="M99" i="5"/>
  <c r="L99" i="5"/>
  <c r="Q98" i="5"/>
  <c r="P98" i="5"/>
  <c r="O98" i="5"/>
  <c r="N98" i="5"/>
  <c r="M98" i="5"/>
  <c r="L98" i="5"/>
  <c r="Q95" i="5"/>
  <c r="P95" i="5"/>
  <c r="O95" i="5"/>
  <c r="N95" i="5"/>
  <c r="M95" i="5"/>
  <c r="L95" i="5"/>
  <c r="Q94" i="5"/>
  <c r="P94" i="5"/>
  <c r="O94" i="5"/>
  <c r="N94" i="5"/>
  <c r="M94" i="5"/>
  <c r="L94" i="5"/>
  <c r="Q93" i="5"/>
  <c r="P93" i="5"/>
  <c r="O93" i="5"/>
  <c r="N93" i="5"/>
  <c r="M93" i="5"/>
  <c r="L93" i="5"/>
  <c r="Q92" i="5"/>
  <c r="P92" i="5"/>
  <c r="O92" i="5"/>
  <c r="N92" i="5"/>
  <c r="M92" i="5"/>
  <c r="L92" i="5"/>
  <c r="Q91" i="5"/>
  <c r="P91" i="5"/>
  <c r="O91" i="5"/>
  <c r="N91" i="5"/>
  <c r="M91" i="5"/>
  <c r="L91" i="5"/>
  <c r="Q90" i="5"/>
  <c r="P90" i="5"/>
  <c r="O90" i="5"/>
  <c r="N90" i="5"/>
  <c r="M90" i="5"/>
  <c r="L90" i="5"/>
  <c r="Q89" i="5"/>
  <c r="P89" i="5"/>
  <c r="O89" i="5"/>
  <c r="N89" i="5"/>
  <c r="M89" i="5"/>
  <c r="L89" i="5"/>
  <c r="Q88" i="5"/>
  <c r="P88" i="5"/>
  <c r="O88" i="5"/>
  <c r="N88" i="5"/>
  <c r="M88" i="5"/>
  <c r="L88" i="5"/>
  <c r="Q87" i="5"/>
  <c r="P87" i="5"/>
  <c r="O87" i="5"/>
  <c r="N87" i="5"/>
  <c r="M87" i="5"/>
  <c r="L87" i="5"/>
  <c r="Q86" i="5"/>
  <c r="P86" i="5"/>
  <c r="O86" i="5"/>
  <c r="N86" i="5"/>
  <c r="M86" i="5"/>
  <c r="L86" i="5"/>
  <c r="Q85" i="5"/>
  <c r="P85" i="5"/>
  <c r="O85" i="5"/>
  <c r="N85" i="5"/>
  <c r="M85" i="5"/>
  <c r="L85" i="5"/>
  <c r="Q84" i="5"/>
  <c r="P84" i="5"/>
  <c r="O84" i="5"/>
  <c r="N84" i="5"/>
  <c r="M84" i="5"/>
  <c r="L84" i="5"/>
  <c r="Q83" i="5"/>
  <c r="P83" i="5"/>
  <c r="O83" i="5"/>
  <c r="N83" i="5"/>
  <c r="M83" i="5"/>
  <c r="L83" i="5"/>
  <c r="Q82" i="5"/>
  <c r="P82" i="5"/>
  <c r="O82" i="5"/>
  <c r="N82" i="5"/>
  <c r="M82" i="5"/>
  <c r="L82" i="5"/>
  <c r="Q79" i="5"/>
  <c r="P79" i="5"/>
  <c r="O79" i="5"/>
  <c r="N79" i="5"/>
  <c r="M79" i="5"/>
  <c r="L79" i="5"/>
  <c r="Q78" i="5"/>
  <c r="P78" i="5"/>
  <c r="O78" i="5"/>
  <c r="N78" i="5"/>
  <c r="M78" i="5"/>
  <c r="L78" i="5"/>
  <c r="Q77" i="5"/>
  <c r="P77" i="5"/>
  <c r="O77" i="5"/>
  <c r="N77" i="5"/>
  <c r="M77" i="5"/>
  <c r="L77" i="5"/>
  <c r="Q76" i="5"/>
  <c r="P76" i="5"/>
  <c r="O76" i="5"/>
  <c r="N76" i="5"/>
  <c r="M76" i="5"/>
  <c r="L76" i="5"/>
  <c r="Q75" i="5"/>
  <c r="P75" i="5"/>
  <c r="O75" i="5"/>
  <c r="N75" i="5"/>
  <c r="M75" i="5"/>
  <c r="L75" i="5"/>
  <c r="Q74" i="5"/>
  <c r="P74" i="5"/>
  <c r="O74" i="5"/>
  <c r="N74" i="5"/>
  <c r="M74" i="5"/>
  <c r="L74" i="5"/>
  <c r="Q73" i="5"/>
  <c r="P73" i="5"/>
  <c r="O73" i="5"/>
  <c r="N73" i="5"/>
  <c r="M73" i="5"/>
  <c r="L73" i="5"/>
  <c r="Q72" i="5"/>
  <c r="P72" i="5"/>
  <c r="O72" i="5"/>
  <c r="N72" i="5"/>
  <c r="M72" i="5"/>
  <c r="L72" i="5"/>
  <c r="Q71" i="5"/>
  <c r="P71" i="5"/>
  <c r="O71" i="5"/>
  <c r="N71" i="5"/>
  <c r="M71" i="5"/>
  <c r="L71" i="5"/>
  <c r="Q70" i="5"/>
  <c r="P70" i="5"/>
  <c r="O70" i="5"/>
  <c r="N70" i="5"/>
  <c r="M70" i="5"/>
  <c r="L70" i="5"/>
  <c r="Q69" i="5"/>
  <c r="P69" i="5"/>
  <c r="O69" i="5"/>
  <c r="N69" i="5"/>
  <c r="M69" i="5"/>
  <c r="L69" i="5"/>
  <c r="Q68" i="5"/>
  <c r="P68" i="5"/>
  <c r="O68" i="5"/>
  <c r="N68" i="5"/>
  <c r="M68" i="5"/>
  <c r="L68" i="5"/>
  <c r="Q67" i="5"/>
  <c r="P67" i="5"/>
  <c r="O67" i="5"/>
  <c r="N67" i="5"/>
  <c r="M67" i="5"/>
  <c r="L67" i="5"/>
  <c r="Q66" i="5"/>
  <c r="P66" i="5"/>
  <c r="O66" i="5"/>
  <c r="N66" i="5"/>
  <c r="M66" i="5"/>
  <c r="L66" i="5"/>
  <c r="Q65" i="5"/>
  <c r="P65" i="5"/>
  <c r="O65" i="5"/>
  <c r="N65" i="5"/>
  <c r="M65" i="5"/>
  <c r="L65" i="5"/>
  <c r="Q64" i="5"/>
  <c r="P64" i="5"/>
  <c r="O64" i="5"/>
  <c r="N64" i="5"/>
  <c r="M64" i="5"/>
  <c r="L64" i="5"/>
  <c r="Q63" i="5"/>
  <c r="P63" i="5"/>
  <c r="O63" i="5"/>
  <c r="N63" i="5"/>
  <c r="M63" i="5"/>
  <c r="L63" i="5"/>
  <c r="Q60" i="5"/>
  <c r="P60" i="5"/>
  <c r="O60" i="5"/>
  <c r="N60" i="5"/>
  <c r="M60" i="5"/>
  <c r="L60" i="5"/>
  <c r="Q59" i="5"/>
  <c r="P59" i="5"/>
  <c r="O59" i="5"/>
  <c r="N59" i="5"/>
  <c r="M59" i="5"/>
  <c r="L59" i="5"/>
  <c r="Q58" i="5"/>
  <c r="P58" i="5"/>
  <c r="O58" i="5"/>
  <c r="N58" i="5"/>
  <c r="M58" i="5"/>
  <c r="L58" i="5"/>
  <c r="Q57" i="5"/>
  <c r="P57" i="5"/>
  <c r="O57" i="5"/>
  <c r="N57" i="5"/>
  <c r="M57" i="5"/>
  <c r="L57" i="5"/>
  <c r="Q56" i="5"/>
  <c r="P56" i="5"/>
  <c r="O56" i="5"/>
  <c r="N56" i="5"/>
  <c r="M56" i="5"/>
  <c r="L56" i="5"/>
  <c r="Q55" i="5"/>
  <c r="P55" i="5"/>
  <c r="O55" i="5"/>
  <c r="N55" i="5"/>
  <c r="M55" i="5"/>
  <c r="L55" i="5"/>
  <c r="Q54" i="5"/>
  <c r="P54" i="5"/>
  <c r="O54" i="5"/>
  <c r="N54" i="5"/>
  <c r="M54" i="5"/>
  <c r="L54" i="5"/>
  <c r="Q53" i="5"/>
  <c r="P53" i="5"/>
  <c r="O53" i="5"/>
  <c r="N53" i="5"/>
  <c r="M53" i="5"/>
  <c r="L53" i="5"/>
  <c r="Q52" i="5"/>
  <c r="P52" i="5"/>
  <c r="O52" i="5"/>
  <c r="N52" i="5"/>
  <c r="M52" i="5"/>
  <c r="L52" i="5"/>
  <c r="Q51" i="5"/>
  <c r="P51" i="5"/>
  <c r="O51" i="5"/>
  <c r="N51" i="5"/>
  <c r="M51" i="5"/>
  <c r="L51" i="5"/>
  <c r="Q50" i="5"/>
  <c r="P50" i="5"/>
  <c r="O50" i="5"/>
  <c r="N50" i="5"/>
  <c r="M50" i="5"/>
  <c r="L50" i="5"/>
  <c r="Q49" i="5"/>
  <c r="P49" i="5"/>
  <c r="O49" i="5"/>
  <c r="N49" i="5"/>
  <c r="M49" i="5"/>
  <c r="L49" i="5"/>
  <c r="Q48" i="5"/>
  <c r="P48" i="5"/>
  <c r="O48" i="5"/>
  <c r="N48" i="5"/>
  <c r="M48" i="5"/>
  <c r="L48" i="5"/>
  <c r="Q47" i="5"/>
  <c r="P47" i="5"/>
  <c r="O47" i="5"/>
  <c r="N47" i="5"/>
  <c r="M47" i="5"/>
  <c r="L47" i="5"/>
  <c r="Q46" i="5"/>
  <c r="P46" i="5"/>
  <c r="O46" i="5"/>
  <c r="N46" i="5"/>
  <c r="M46" i="5"/>
  <c r="L46" i="5"/>
  <c r="Q45" i="5"/>
  <c r="P45" i="5"/>
  <c r="O45" i="5"/>
  <c r="N45" i="5"/>
  <c r="M45" i="5"/>
  <c r="L45" i="5"/>
  <c r="Q44" i="5"/>
  <c r="P44" i="5"/>
  <c r="O44" i="5"/>
  <c r="N44" i="5"/>
  <c r="M44" i="5"/>
  <c r="L44" i="5"/>
  <c r="Q41" i="5"/>
  <c r="P41" i="5"/>
  <c r="O41" i="5"/>
  <c r="N41" i="5"/>
  <c r="M41" i="5"/>
  <c r="L41" i="5"/>
  <c r="Q40" i="5"/>
  <c r="P40" i="5"/>
  <c r="O40" i="5"/>
  <c r="N40" i="5"/>
  <c r="M40" i="5"/>
  <c r="L40" i="5"/>
  <c r="Q39" i="5"/>
  <c r="P39" i="5"/>
  <c r="O39" i="5"/>
  <c r="N39" i="5"/>
  <c r="M39" i="5"/>
  <c r="L39" i="5"/>
  <c r="Q38" i="5"/>
  <c r="P38" i="5"/>
  <c r="O38" i="5"/>
  <c r="N38" i="5"/>
  <c r="M38" i="5"/>
  <c r="L38" i="5"/>
  <c r="Q37" i="5"/>
  <c r="P37" i="5"/>
  <c r="O37" i="5"/>
  <c r="N37" i="5"/>
  <c r="M37" i="5"/>
  <c r="L37" i="5"/>
  <c r="Q36" i="5"/>
  <c r="P36" i="5"/>
  <c r="O36" i="5"/>
  <c r="N36" i="5"/>
  <c r="M36" i="5"/>
  <c r="L36" i="5"/>
  <c r="Q35" i="5"/>
  <c r="P35" i="5"/>
  <c r="O35" i="5"/>
  <c r="N35" i="5"/>
  <c r="M35" i="5"/>
  <c r="L35" i="5"/>
  <c r="Q34" i="5"/>
  <c r="P34" i="5"/>
  <c r="O34" i="5"/>
  <c r="N34" i="5"/>
  <c r="M34" i="5"/>
  <c r="L34" i="5"/>
  <c r="Q33" i="5"/>
  <c r="P33" i="5"/>
  <c r="O33" i="5"/>
  <c r="N33" i="5"/>
  <c r="M33" i="5"/>
  <c r="L33" i="5"/>
  <c r="Q32" i="5"/>
  <c r="P32" i="5"/>
  <c r="O32" i="5"/>
  <c r="N32" i="5"/>
  <c r="M32" i="5"/>
  <c r="L32" i="5"/>
  <c r="Q31" i="5"/>
  <c r="P31" i="5"/>
  <c r="O31" i="5"/>
  <c r="N31" i="5"/>
  <c r="M31" i="5"/>
  <c r="L31" i="5"/>
  <c r="Q30" i="5"/>
  <c r="P30" i="5"/>
  <c r="O30" i="5"/>
  <c r="N30" i="5"/>
  <c r="M30" i="5"/>
  <c r="L30" i="5"/>
  <c r="Q29" i="5"/>
  <c r="P29" i="5"/>
  <c r="O29" i="5"/>
  <c r="N29" i="5"/>
  <c r="M29" i="5"/>
  <c r="L29" i="5"/>
  <c r="Q28" i="5"/>
  <c r="P28" i="5"/>
  <c r="O28" i="5"/>
  <c r="N28" i="5"/>
  <c r="M28" i="5"/>
  <c r="L28" i="5"/>
  <c r="Q27" i="5"/>
  <c r="P27" i="5"/>
  <c r="O27" i="5"/>
  <c r="N27" i="5"/>
  <c r="M27" i="5"/>
  <c r="L27" i="5"/>
  <c r="Q26" i="5"/>
  <c r="P26" i="5"/>
  <c r="O26" i="5"/>
  <c r="N26" i="5"/>
  <c r="M26" i="5"/>
  <c r="L26" i="5"/>
  <c r="Q23" i="5"/>
  <c r="P23" i="5"/>
  <c r="O23" i="5"/>
  <c r="N23" i="5"/>
  <c r="M23" i="5"/>
  <c r="L23" i="5"/>
  <c r="Q22" i="5"/>
  <c r="P22" i="5"/>
  <c r="O22" i="5"/>
  <c r="N22" i="5"/>
  <c r="M22" i="5"/>
  <c r="L22" i="5"/>
  <c r="Q21" i="5"/>
  <c r="P21" i="5"/>
  <c r="O21" i="5"/>
  <c r="N21" i="5"/>
  <c r="M21" i="5"/>
  <c r="L21" i="5"/>
  <c r="Q20" i="5"/>
  <c r="P20" i="5"/>
  <c r="O20" i="5"/>
  <c r="N20" i="5"/>
  <c r="M20" i="5"/>
  <c r="L20" i="5"/>
  <c r="Q19" i="5"/>
  <c r="P19" i="5"/>
  <c r="O19" i="5"/>
  <c r="N19" i="5"/>
  <c r="M19" i="5"/>
  <c r="L19" i="5"/>
  <c r="Q18" i="5"/>
  <c r="P18" i="5"/>
  <c r="O18" i="5"/>
  <c r="N18" i="5"/>
  <c r="M18" i="5"/>
  <c r="L18" i="5"/>
  <c r="Q17" i="5"/>
  <c r="P17" i="5"/>
  <c r="O17" i="5"/>
  <c r="N17" i="5"/>
  <c r="M17" i="5"/>
  <c r="L17" i="5"/>
  <c r="Q16" i="5"/>
  <c r="P16" i="5"/>
  <c r="O16" i="5"/>
  <c r="N16" i="5"/>
  <c r="M16" i="5"/>
  <c r="L16" i="5"/>
  <c r="Q15" i="5"/>
  <c r="P15" i="5"/>
  <c r="O15" i="5"/>
  <c r="N15" i="5"/>
  <c r="M15" i="5"/>
  <c r="L15" i="5"/>
  <c r="Q14" i="5"/>
  <c r="P14" i="5"/>
  <c r="O14" i="5"/>
  <c r="N14" i="5"/>
  <c r="M14" i="5"/>
  <c r="L14" i="5"/>
  <c r="Q13" i="5"/>
  <c r="P13" i="5"/>
  <c r="O13" i="5"/>
  <c r="N13" i="5"/>
  <c r="M13" i="5"/>
  <c r="L13" i="5"/>
  <c r="Q12" i="5"/>
  <c r="P12" i="5"/>
  <c r="O12" i="5"/>
  <c r="N12" i="5"/>
  <c r="M12" i="5"/>
  <c r="L12" i="5"/>
  <c r="Q11" i="5"/>
  <c r="P11" i="5"/>
  <c r="O11" i="5"/>
  <c r="N11" i="5"/>
  <c r="M11" i="5"/>
  <c r="L11" i="5"/>
  <c r="Q10" i="5"/>
  <c r="P10" i="5"/>
  <c r="O10" i="5"/>
  <c r="N10" i="5"/>
  <c r="M10" i="5"/>
  <c r="L10" i="5"/>
  <c r="Q9" i="5"/>
  <c r="P9" i="5"/>
  <c r="O9" i="5"/>
  <c r="N9" i="5"/>
  <c r="M9" i="5"/>
  <c r="L9" i="5"/>
  <c r="Q8" i="5"/>
  <c r="P8" i="5"/>
  <c r="O8" i="5"/>
  <c r="N8" i="5"/>
  <c r="M8" i="5"/>
  <c r="L8" i="5"/>
  <c r="L135" i="5"/>
  <c r="J188" i="5" l="1"/>
  <c r="I188" i="5"/>
  <c r="H188" i="5"/>
  <c r="G188" i="5"/>
  <c r="F188" i="5"/>
  <c r="E188" i="5"/>
  <c r="J170" i="5"/>
  <c r="I170" i="5"/>
  <c r="H170" i="5"/>
  <c r="G170" i="5"/>
  <c r="F170" i="5"/>
  <c r="E170" i="5"/>
  <c r="J151" i="5"/>
  <c r="I151" i="5"/>
  <c r="H151" i="5"/>
  <c r="G151" i="5"/>
  <c r="F151" i="5"/>
  <c r="E151" i="5"/>
  <c r="J133" i="5"/>
  <c r="I133" i="5"/>
  <c r="H133" i="5"/>
  <c r="G133" i="5"/>
  <c r="F133" i="5"/>
  <c r="E133" i="5"/>
  <c r="J115" i="5"/>
  <c r="I115" i="5"/>
  <c r="H115" i="5"/>
  <c r="G115" i="5"/>
  <c r="F115" i="5"/>
  <c r="E115" i="5"/>
  <c r="J96" i="5"/>
  <c r="I96" i="5"/>
  <c r="H96" i="5"/>
  <c r="G96" i="5"/>
  <c r="F96" i="5"/>
  <c r="E96" i="5"/>
  <c r="J80" i="5"/>
  <c r="I80" i="5"/>
  <c r="H80" i="5"/>
  <c r="G80" i="5"/>
  <c r="F80" i="5"/>
  <c r="E80" i="5"/>
  <c r="J61" i="5"/>
  <c r="I61" i="5"/>
  <c r="H61" i="5"/>
  <c r="G61" i="5"/>
  <c r="F61" i="5"/>
  <c r="J42" i="5"/>
  <c r="I42" i="5"/>
  <c r="H42" i="5"/>
  <c r="G42" i="5"/>
  <c r="F42" i="5"/>
  <c r="E42" i="5"/>
  <c r="J24" i="5"/>
  <c r="I24" i="5"/>
  <c r="H24" i="5"/>
  <c r="G24" i="5"/>
  <c r="F24" i="5"/>
  <c r="E24" i="5"/>
  <c r="J6" i="5"/>
  <c r="I6" i="5"/>
  <c r="H6" i="5"/>
  <c r="G6" i="5"/>
  <c r="F6" i="5"/>
  <c r="E6" i="5"/>
  <c r="J5" i="5"/>
  <c r="F5" i="5"/>
  <c r="G5" i="5"/>
  <c r="H5" i="5"/>
  <c r="E61" i="5"/>
  <c r="I5" i="5" l="1"/>
  <c r="E5" i="5"/>
</calcChain>
</file>

<file path=xl/connections.xml><?xml version="1.0" encoding="utf-8"?>
<connections xmlns="http://schemas.openxmlformats.org/spreadsheetml/2006/main">
  <connection id="1" name="C19_vysledky_roky_obory_det" type="6" refreshedVersion="4" background="1" saveData="1">
    <textPr prompt="0" codePage="65001" sourceFile="C:\Documents and Settings\vondrak\Dokumenty\Analyza VaVaI 2011\RIV_output\C19_vysledky_roky_obory_det.txt" thousands=" ">
      <textFields count="8">
        <textField/>
        <textField/>
        <textField/>
        <textField/>
        <textField/>
        <textField/>
        <textField/>
        <textField/>
      </textFields>
    </textPr>
  </connection>
  <connection id="2" name="Priloha_esi_roky_obory" type="6" refreshedVersion="4" background="1" saveData="1">
    <textPr prompt="0" codePage="65001" sourceFile="C:\Documents and Settings\vondrak\Dokumenty\Analyza VaVaI 2011\TR_output\Priloha_esi_roky_obory.txt" thousands=" ">
      <textFields count="2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priloha_vysledky_druhy_frascati" type="6" refreshedVersion="4" background="1" saveData="1">
    <textPr prompt="0" codePage="65001" sourceFile="C:\Documents and Settings\vondrak\Dokumenty\Analyza VaVaI 2011\RIV_output\priloha_vysledky_druhy_frascati.txt" thousands=" 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Priloha_vysledky_roky_obory_sp" type="6" refreshedVersion="4" background="1" saveData="1">
    <textPr prompt="0" codePage="65001" sourceFile="C:\Documents and Settings\vondrak\Dokumenty\Analyza VaVaI 2011\RIV_output\Priloha_vysledky_roky_obory_sp.txt" thousands=" 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Priloha_vysledky_roky_sektory" type="6" refreshedVersion="4" background="1" saveData="1">
    <textPr prompt="0" codePage="65001" sourceFile="C:\Documents and Settings\vondrak\Dokumenty\Analyza VaVaI 2011\RIV_output\Priloha_vysledky_roky_sektory.txt" thousands=" 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6" name="Priloha_vysledky_roky_sektory_B" type="6" refreshedVersion="4" background="1" saveData="1">
    <textPr prompt="0" codePage="65001" sourceFile="C:\Documents and Settings\vondrak\Dokumenty\Analyza VaVaI 2011\RIV_output\Priloha_vysledky_roky_sektory_B.txt" thousands=" 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7" name="Priloha_vysledky_roky_sektory_C" type="6" refreshedVersion="4" background="1" saveData="1">
    <textPr prompt="0" codePage="65001" sourceFile="C:\Documents and Settings\vondrak\Dokumenty\Analyza VaVaI 2011\RIV_output\Priloha_vysledky_roky_sektory_C.txt" thousands=" 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8" name="Priloha_vysledky_roky_sektory_D" type="6" refreshedVersion="4" background="1" saveData="1">
    <textPr prompt="0" codePage="65001" sourceFile="C:\Documents and Settings\vondrak\Dokumenty\Analyza VaVaI 2011\RIV_output\Priloha_vysledky_roky_sektory_D.txt" thousands=" 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9" name="Priloha_vysledky_roky_sektory_F" type="6" refreshedVersion="4" background="1" saveData="1">
    <textPr prompt="0" codePage="65001" sourceFile="C:\Documents and Settings\vondrak\Dokumenty\Analyza VaVaI 2011\RIV_output\Priloha_vysledky_roky_sektory_F.txt" thousands=" 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10" name="Priloha_vysledky_roky_sektory_G" type="6" refreshedVersion="4" background="1" saveData="1">
    <textPr prompt="0" codePage="65001" sourceFile="C:\Documents and Settings\vondrak\Dokumenty\Analyza VaVaI 2011\RIV_output\Priloha_vysledky_roky_sektory_G.txt" thousands=" 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11" name="Priloha_vysledky_roky_sektory_J" type="6" refreshedVersion="4" background="1" saveData="1">
    <textPr prompt="0" codePage="65001" sourceFile="C:\Documents and Settings\vondrak\Dokumenty\Analyza VaVaI 2011\RIV_output\Priloha_vysledky_roky_sektory_J.txt" thousands=" 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12" name="Priloha_vysledky_roky_sektory_J_imp" type="6" refreshedVersion="4" background="1" saveData="1">
    <textPr prompt="0" codePage="65001" sourceFile="C:\Documents and Settings\vondrak\Dokumenty\Analyza VaVaI 2011\RIV_output\Priloha_vysledky_roky_sektory_J_imp.txt" thousands=" 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13" name="Priloha_vysledky_roky_sektory_N" type="6" refreshedVersion="4" background="1" saveData="1">
    <textPr prompt="0" codePage="65001" sourceFile="C:\Documents and Settings\vondrak\Dokumenty\Analyza VaVaI 2011\RIV_output\Priloha_vysledky_roky_sektory_N.txt" thousands=" 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14" name="Priloha_vysledky_roky_sektory_P" type="6" refreshedVersion="4" background="1" saveData="1">
    <textPr prompt="0" codePage="65001" sourceFile="C:\Documents and Settings\vondrak\Dokumenty\Analyza VaVaI 2011\RIV_output\Priloha_vysledky_roky_sektory_P.txt" thousands=" 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15" name="Priloha_vysledky_roky_sektory_Z" type="6" refreshedVersion="4" background="1" saveData="1">
    <textPr prompt="0" codePage="65001" sourceFile="C:\Documents and Settings\vondrak\Dokumenty\Analyza VaVaI 2011\RIV_output\Priloha_vysledky_roky_sektory_Z.txt" thousands=" 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16" name="tab_C3_subcat_rcio_n_years" type="6" refreshedVersion="4" background="1" saveData="1">
    <textPr prompt="0" codePage="65001" sourceFile="C:\Documents and Settings\vondrak\Dokumenty\Analyza VaVaI 2011\TR_output\tab_C3_subcat_rcio_n_years.txt" thousands=" ">
      <textFields count="2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<sst xmlns="http://schemas.openxmlformats.org/spreadsheetml/2006/main" count="1502" uniqueCount="629">
  <si>
    <t>Obor</t>
  </si>
  <si>
    <t>Rok</t>
  </si>
  <si>
    <t>RCIO</t>
  </si>
  <si>
    <t>n</t>
  </si>
  <si>
    <t>Aerokosmické inženýrství</t>
  </si>
  <si>
    <t>Agronomie</t>
  </si>
  <si>
    <t>Akustika</t>
  </si>
  <si>
    <t>Akutní medicína</t>
  </si>
  <si>
    <t>Alergologie</t>
  </si>
  <si>
    <t>Analytická chemie</t>
  </si>
  <si>
    <t>Anatomie a morfologie</t>
  </si>
  <si>
    <t>Andrologie</t>
  </si>
  <si>
    <t>Anestesiologie</t>
  </si>
  <si>
    <t>Anorganická a jaderná chemie</t>
  </si>
  <si>
    <t>Antropologie</t>
  </si>
  <si>
    <t>Aplikovaná fyzika</t>
  </si>
  <si>
    <t>Aplikovaná chemie</t>
  </si>
  <si>
    <t>Aplikovaná matematika</t>
  </si>
  <si>
    <t>Aplikovaná psychologie</t>
  </si>
  <si>
    <t>Archeologie</t>
  </si>
  <si>
    <t>Architektura</t>
  </si>
  <si>
    <t>Asijské studie</t>
  </si>
  <si>
    <t>Astronomie a astrofyzika</t>
  </si>
  <si>
    <t>Atomární, molekulární a chemicka fyzika</t>
  </si>
  <si>
    <t>Automatizace a řídící systémy</t>
  </si>
  <si>
    <t>Behaviorální vědy</t>
  </si>
  <si>
    <t>Biofyzika</t>
  </si>
  <si>
    <t>Biochemické metody výzkumu</t>
  </si>
  <si>
    <t>Biochemie a molekularní biologie</t>
  </si>
  <si>
    <t>Biolékařské inženýrství</t>
  </si>
  <si>
    <t>Biologická psychologie</t>
  </si>
  <si>
    <t>Biotechnologie a aplikovana mikrobiologie</t>
  </si>
  <si>
    <t>Buněčná biologie</t>
  </si>
  <si>
    <t>Buněčné a tkáňové inženýrství</t>
  </si>
  <si>
    <t>Částicová fyzika</t>
  </si>
  <si>
    <t>Dálkový průzkum</t>
  </si>
  <si>
    <t>Dějiny a filosofie vědy</t>
  </si>
  <si>
    <t>Dejiny sociálních věd</t>
  </si>
  <si>
    <t>Demografie</t>
  </si>
  <si>
    <t>Dermatologie</t>
  </si>
  <si>
    <t>Dětské lékařství</t>
  </si>
  <si>
    <t>Divadelní vědy</t>
  </si>
  <si>
    <t>Doprava</t>
  </si>
  <si>
    <t>Dopravní inženýrství a technologie</t>
  </si>
  <si>
    <t>Drogové závislosti</t>
  </si>
  <si>
    <t>Ekologie</t>
  </si>
  <si>
    <t>Ekonomie</t>
  </si>
  <si>
    <t>Elektrické a elektronické inženýrství</t>
  </si>
  <si>
    <t>Elektrochemie</t>
  </si>
  <si>
    <t>Endokrinologie</t>
  </si>
  <si>
    <t>Energie a paliva</t>
  </si>
  <si>
    <t>Environmentální inženýrství</t>
  </si>
  <si>
    <t>Environmentální studia</t>
  </si>
  <si>
    <t>Environmentální vědy</t>
  </si>
  <si>
    <t>Ergonomika</t>
  </si>
  <si>
    <t>Etika</t>
  </si>
  <si>
    <t>Etnografie</t>
  </si>
  <si>
    <t>Experimentální psychologie</t>
  </si>
  <si>
    <t>Farmakologie</t>
  </si>
  <si>
    <t>Film, radio, televize</t>
  </si>
  <si>
    <t>Filosofie</t>
  </si>
  <si>
    <t>Folklór</t>
  </si>
  <si>
    <t>Fyzika kondenzované fáze</t>
  </si>
  <si>
    <t>Fyzikální geografie</t>
  </si>
  <si>
    <t>Fyzikální chemie</t>
  </si>
  <si>
    <t>Fyziologie</t>
  </si>
  <si>
    <t>Gastroenterologie a hepatologie</t>
  </si>
  <si>
    <t>Genetika a dědičnost</t>
  </si>
  <si>
    <t>Geografie</t>
  </si>
  <si>
    <t>Geochemie a geofyzika</t>
  </si>
  <si>
    <t>Geoinženýrstvi</t>
  </si>
  <si>
    <t>Geologie</t>
  </si>
  <si>
    <t>Geovědy multidisiplinární</t>
  </si>
  <si>
    <t>Geriatrie a gerontologie</t>
  </si>
  <si>
    <t>Gerontologie</t>
  </si>
  <si>
    <t>Historie</t>
  </si>
  <si>
    <t>Hornictví a zpracování nerostů</t>
  </si>
  <si>
    <t>Humanitní obory multidisciplinární</t>
  </si>
  <si>
    <t>Chemické inženýrství</t>
  </si>
  <si>
    <t>Chirurgie</t>
  </si>
  <si>
    <t>Imunologie</t>
  </si>
  <si>
    <t>Infekční choroby</t>
  </si>
  <si>
    <t>Informační a knihovnické vědy</t>
  </si>
  <si>
    <t>Integrativní a komplementární medicína</t>
  </si>
  <si>
    <t>Jaderná fyzika</t>
  </si>
  <si>
    <t>Jaderné vědy a technologie</t>
  </si>
  <si>
    <t>Jazyky a lingvistika</t>
  </si>
  <si>
    <t>Kardiovaskulatní medicína</t>
  </si>
  <si>
    <t>Klasická studia</t>
  </si>
  <si>
    <t>Klinická neurologie</t>
  </si>
  <si>
    <t>Klinická psychologie</t>
  </si>
  <si>
    <t>Komunikace</t>
  </si>
  <si>
    <t>Kriminologie a penologie</t>
  </si>
  <si>
    <t>Krystalografie</t>
  </si>
  <si>
    <t>Kulturní studie</t>
  </si>
  <si>
    <t>Lékařská etika</t>
  </si>
  <si>
    <t>Lékářská informatika</t>
  </si>
  <si>
    <t>Lékařská laboratorní technologie</t>
  </si>
  <si>
    <t>Lesnictví</t>
  </si>
  <si>
    <t>Limnologie</t>
  </si>
  <si>
    <t>Lingvistika</t>
  </si>
  <si>
    <t>Literární revue</t>
  </si>
  <si>
    <t>Literatura</t>
  </si>
  <si>
    <t>Literatura africká, australská, kanadská</t>
  </si>
  <si>
    <t>Literatura americká</t>
  </si>
  <si>
    <t>Literatura Britské ostrovy</t>
  </si>
  <si>
    <t>Literatura německá, holandská, skandinávská</t>
  </si>
  <si>
    <t>Literatura, román</t>
  </si>
  <si>
    <t>Literatura, slovanská</t>
  </si>
  <si>
    <t>Matematická a výpočetní biologie</t>
  </si>
  <si>
    <t>Matematická psychologie</t>
  </si>
  <si>
    <t>Matematická fyzika</t>
  </si>
  <si>
    <t>Matematika</t>
  </si>
  <si>
    <t>Matematika, interdisciplinární aplikace</t>
  </si>
  <si>
    <t>Materálové vědy, vrstvy a filmy</t>
  </si>
  <si>
    <t>Materiálové vědy, biomateriály</t>
  </si>
  <si>
    <t>Materiálové vědy, charakterizace a testování</t>
  </si>
  <si>
    <t>Materiálové vědy, keramika</t>
  </si>
  <si>
    <t>Materiálové vědy, kompozity</t>
  </si>
  <si>
    <t>Materiálové vědy, multidisciplinární</t>
  </si>
  <si>
    <t>Materiálové vědy, papír a dřevo</t>
  </si>
  <si>
    <t>Materiálové vědy, textil</t>
  </si>
  <si>
    <t>Medicína právo</t>
  </si>
  <si>
    <t>Medicinální chemie</t>
  </si>
  <si>
    <t>Mechanika</t>
  </si>
  <si>
    <t>Metalurgie a hutnictví</t>
  </si>
  <si>
    <t>Meteorologie a atmosférické vědy</t>
  </si>
  <si>
    <t>Mezinárodní vztahy</t>
  </si>
  <si>
    <t>Mikrobiologie</t>
  </si>
  <si>
    <t>Mikroskopie</t>
  </si>
  <si>
    <t>Mineralogie</t>
  </si>
  <si>
    <t>Mořská a sladkovodní biologie</t>
  </si>
  <si>
    <t>Multidisciplinární fyzika</t>
  </si>
  <si>
    <t>Multidisciplinární chemie</t>
  </si>
  <si>
    <t>Multidisciplinární ínženýrství</t>
  </si>
  <si>
    <t>Multidisciplinární vědy</t>
  </si>
  <si>
    <t>Muzikologie</t>
  </si>
  <si>
    <t>Mykologie</t>
  </si>
  <si>
    <t>Náboženství</t>
  </si>
  <si>
    <t>Námořní inženýrství</t>
  </si>
  <si>
    <t>Nanovědy a nanotechnologie</t>
  </si>
  <si>
    <t>Neurovědy</t>
  </si>
  <si>
    <t>Neurozobrazování</t>
  </si>
  <si>
    <t>Obecná biologie</t>
  </si>
  <si>
    <t>Obchod</t>
  </si>
  <si>
    <t>Obchod, finance</t>
  </si>
  <si>
    <t>Oceanografie</t>
  </si>
  <si>
    <t>Oceánské inženýrství</t>
  </si>
  <si>
    <t>Oftalmologie</t>
  </si>
  <si>
    <t>Onkologie</t>
  </si>
  <si>
    <t>Operační výzkum a řízení</t>
  </si>
  <si>
    <t>Optika</t>
  </si>
  <si>
    <t>Organická chemie</t>
  </si>
  <si>
    <t>Ornitologie</t>
  </si>
  <si>
    <t>Ortopedie</t>
  </si>
  <si>
    <t>Otolaryngologie</t>
  </si>
  <si>
    <t>Paleontologie</t>
  </si>
  <si>
    <t>Parasiotologie</t>
  </si>
  <si>
    <t>Patologie</t>
  </si>
  <si>
    <t>Pedologie</t>
  </si>
  <si>
    <t>Periferalní vaskularní choroby</t>
  </si>
  <si>
    <t>Plánování a rozvoj</t>
  </si>
  <si>
    <t>Plazmová fyzika a fyzika kapalin</t>
  </si>
  <si>
    <t>Pneumologie</t>
  </si>
  <si>
    <t>Počítačové vědy, hardware a architektura</t>
  </si>
  <si>
    <t>Počítačové vědy, informační systémy</t>
  </si>
  <si>
    <t>Počítačové vědy, interdisciplinarní aplikace</t>
  </si>
  <si>
    <t>Počítačové vědy, kybernetika</t>
  </si>
  <si>
    <t xml:space="preserve">Počítačové vědy, softwarové inženýrství  </t>
  </si>
  <si>
    <t>Počítačové vědy, teorie a metody</t>
  </si>
  <si>
    <t>Počítačové vědy, umělá inteligence</t>
  </si>
  <si>
    <t>Poezie</t>
  </si>
  <si>
    <t>Pohostinstvi, sport a turistika</t>
  </si>
  <si>
    <t>Politické vědy</t>
  </si>
  <si>
    <t>Porodnictví a gynekologie</t>
  </si>
  <si>
    <t>Potravinářské inženýrství</t>
  </si>
  <si>
    <t>Pracovní vztahy</t>
  </si>
  <si>
    <t>Právní vědy</t>
  </si>
  <si>
    <t>Primární zdravotní péče</t>
  </si>
  <si>
    <t>Přístroje a přístrojová technika</t>
  </si>
  <si>
    <t>Psychiatrie</t>
  </si>
  <si>
    <t xml:space="preserve">Psychologie </t>
  </si>
  <si>
    <t>Psychologie multidisciplinární</t>
  </si>
  <si>
    <t>Psychologie vzdělávání</t>
  </si>
  <si>
    <t>Psychologie, psychoanalýza</t>
  </si>
  <si>
    <t>Radiační a nukleární medicina a zobrazování</t>
  </si>
  <si>
    <t>Regionální studia</t>
  </si>
  <si>
    <t>Rehabilitace</t>
  </si>
  <si>
    <t>Reprodukční biologie</t>
  </si>
  <si>
    <t>Revmatologie</t>
  </si>
  <si>
    <t>Rodinné studie</t>
  </si>
  <si>
    <t>Ropné inženýrství</t>
  </si>
  <si>
    <t>Rostlinné vědy</t>
  </si>
  <si>
    <t>Rybářství</t>
  </si>
  <si>
    <t>Řízení</t>
  </si>
  <si>
    <t>Sociální práce</t>
  </si>
  <si>
    <t>Sociální psychologie</t>
  </si>
  <si>
    <t>Sociální vědy, biomedicínské</t>
  </si>
  <si>
    <t>Sociální vědy, interdisciplinární</t>
  </si>
  <si>
    <t>Sociální vědy, matematické metody</t>
  </si>
  <si>
    <t>Sociální záležitosti</t>
  </si>
  <si>
    <t>Sociologie</t>
  </si>
  <si>
    <t>Speciální pedagogika</t>
  </si>
  <si>
    <t>Spektroskopie</t>
  </si>
  <si>
    <t>Sportovní vědy</t>
  </si>
  <si>
    <t>Statistika a pravděpodobnost</t>
  </si>
  <si>
    <t>Stavební inženýrstvi</t>
  </si>
  <si>
    <t>Stavebnictví a stavební technologie</t>
  </si>
  <si>
    <t>Stravování a dietologie</t>
  </si>
  <si>
    <t>Strojní inženýrství</t>
  </si>
  <si>
    <t>Středověké a renesanční studie</t>
  </si>
  <si>
    <t>Tanec</t>
  </si>
  <si>
    <t>Telekomunikace</t>
  </si>
  <si>
    <t>Teorie literatury a kritika</t>
  </si>
  <si>
    <t>Termodynamika</t>
  </si>
  <si>
    <t>Toxikologie</t>
  </si>
  <si>
    <t>Transplantační medicína</t>
  </si>
  <si>
    <t>Tropická medicína</t>
  </si>
  <si>
    <t>Umění</t>
  </si>
  <si>
    <t>Urbanismus</t>
  </si>
  <si>
    <t>Urologie a nefrologie</t>
  </si>
  <si>
    <t>Vědy o polymerech</t>
  </si>
  <si>
    <t>Veřejná správa</t>
  </si>
  <si>
    <t>Veřejné a pracovní zdravotnictví</t>
  </si>
  <si>
    <t>Veterinární medicína</t>
  </si>
  <si>
    <t>Virologie</t>
  </si>
  <si>
    <t>Vodní zdroje</t>
  </si>
  <si>
    <t>Všeobecné lékařství</t>
  </si>
  <si>
    <t>Výrobní inženýrství</t>
  </si>
  <si>
    <t>Vývojová biologie</t>
  </si>
  <si>
    <t>Vývojová psychologie</t>
  </si>
  <si>
    <t>Výzkumná a experimentální medicína</t>
  </si>
  <si>
    <t>Vzdělávání a pedagogika</t>
  </si>
  <si>
    <t>Vzdělávání, vědecké disciplíny</t>
  </si>
  <si>
    <t>Zahradnické obory</t>
  </si>
  <si>
    <t>Zachování biodiversity</t>
  </si>
  <si>
    <t>Zdravotní politika a služby</t>
  </si>
  <si>
    <t>Zemědělská ekonomie a politika</t>
  </si>
  <si>
    <t>Zemědělské inženýrství</t>
  </si>
  <si>
    <t>Zemědelské vědy multidisciplinární</t>
  </si>
  <si>
    <t>Zobrazovací vědy a fotografické technologie</t>
  </si>
  <si>
    <t>Zoologie</t>
  </si>
  <si>
    <t>Zubní lékařství a chirurgie</t>
  </si>
  <si>
    <t>Ženské studie</t>
  </si>
  <si>
    <t>Zdroj: Thomson Reuters, Web of Science, InCites</t>
  </si>
  <si>
    <t xml:space="preserve">RIV kód </t>
  </si>
  <si>
    <t>A</t>
  </si>
  <si>
    <t>Audiovizuální tvorba, elektronické dokumenty</t>
  </si>
  <si>
    <t>B</t>
  </si>
  <si>
    <t>Odborná monografie</t>
  </si>
  <si>
    <t>C</t>
  </si>
  <si>
    <t>Kapitola resp. kapitoly v odborné knize</t>
  </si>
  <si>
    <t>D</t>
  </si>
  <si>
    <t>Článek ve sborníku z akce (publikovaná přednáška – proceeding)</t>
  </si>
  <si>
    <t>E</t>
  </si>
  <si>
    <t>Uspořádání (zorganizování) výstavy</t>
  </si>
  <si>
    <t>F</t>
  </si>
  <si>
    <t>Výsledky s právní ochranou (užitný vzor, průmyslový vzor)</t>
  </si>
  <si>
    <t>G</t>
  </si>
  <si>
    <t>Technicky realizované výsledky (prototyp, funkční vzorek)</t>
  </si>
  <si>
    <t>H</t>
  </si>
  <si>
    <t>J</t>
  </si>
  <si>
    <t>Článek v odborném periodiku</t>
  </si>
  <si>
    <t>M</t>
  </si>
  <si>
    <t>Uspořádání (zorganizování) konference</t>
  </si>
  <si>
    <t>N</t>
  </si>
  <si>
    <t>Certifikované metodiky, léčebné postupy, památkové postupy, specializované mapy s odborným obsahem</t>
  </si>
  <si>
    <t>O</t>
  </si>
  <si>
    <t>Ostatní výsledky, které nelze zařadit do žádného z výše uvedených druhů výsledku</t>
  </si>
  <si>
    <t>P</t>
  </si>
  <si>
    <t>Patent</t>
  </si>
  <si>
    <t>R</t>
  </si>
  <si>
    <t>Software</t>
  </si>
  <si>
    <t>V</t>
  </si>
  <si>
    <t>Výzkumná zpráva obsahující utajované informace</t>
  </si>
  <si>
    <t>W</t>
  </si>
  <si>
    <t>Uspořádání (zorganizování) workshopu</t>
  </si>
  <si>
    <t>Z</t>
  </si>
  <si>
    <t>Poloprovoz, ověřená technologie (uplatněná ve výrobě atd.), odrůda resp. plemeno</t>
  </si>
  <si>
    <t>Celkem</t>
  </si>
  <si>
    <t>Biologické vědy celkem</t>
  </si>
  <si>
    <t>Fyzikální vědy celkem</t>
  </si>
  <si>
    <t>Chemické vědy celkem</t>
  </si>
  <si>
    <t>Lékařské vědy celkem</t>
  </si>
  <si>
    <t>Vědy o Zemi celkem</t>
  </si>
  <si>
    <t>Zemědělské vědy celkem</t>
  </si>
  <si>
    <t>Bibliometrie</t>
  </si>
  <si>
    <t>Typ výsledku</t>
  </si>
  <si>
    <t>Pozn: Záznamy v databázích WoS Science Citation Index, Social Sciences Citation Index a Arts &amp; Humanities Citation Index s příznakem CU=‘CZECH REPUBLIC‘. Ve shodě s metodikou bibliometrické části „Mezinárodního auditu výzkumu vývoje a inovací v ČR“ provedené konsorciem Technopolis (Bibliometric Analysis of the Czech Republic Research Output in an International Context - Institutional Analysis, Annex 8 to the Second Interim Report) jsou započteny pouze dokumenty typu ‘Article’, ‘Letter’, ‘Note’ a ‘Review’. Nejsou tedy započteny např. konferenční příspěvky, abstrakty a knihy.</t>
  </si>
  <si>
    <t>Zemědělské vědy</t>
  </si>
  <si>
    <t>Biologie a biochemie</t>
  </si>
  <si>
    <t>Klinická medicína</t>
  </si>
  <si>
    <t>Informatika</t>
  </si>
  <si>
    <t>Ekonomie a obchod</t>
  </si>
  <si>
    <t>Technické vědy</t>
  </si>
  <si>
    <t>Životní prostředí/ekologie</t>
  </si>
  <si>
    <t>Vědy o Zemi</t>
  </si>
  <si>
    <t>Chemie</t>
  </si>
  <si>
    <t>Materiálové vědy</t>
  </si>
  <si>
    <t>Molekulární biologie a genetika</t>
  </si>
  <si>
    <t>Multidisciplinární obory</t>
  </si>
  <si>
    <t>Neurovědy a chování</t>
  </si>
  <si>
    <t>Farmakologie a toxikologie</t>
  </si>
  <si>
    <t>Fyzika</t>
  </si>
  <si>
    <t>Botanika a zoologie</t>
  </si>
  <si>
    <t>Psychiatrie/psychologie</t>
  </si>
  <si>
    <t>Společenské vědy</t>
  </si>
  <si>
    <t>Vědy o vesmíru</t>
  </si>
  <si>
    <t>Zootechnika, živočišná biologie</t>
  </si>
  <si>
    <t>Logopedie</t>
  </si>
  <si>
    <t>Medicína kritické péče</t>
  </si>
  <si>
    <t>Průmyslové inřenýrství</t>
  </si>
  <si>
    <t>Entomologie</t>
  </si>
  <si>
    <t>Zdravotní vědy a služby</t>
  </si>
  <si>
    <t>Hematologie</t>
  </si>
  <si>
    <t>Logika</t>
  </si>
  <si>
    <t xml:space="preserve">Zdravotní péče </t>
  </si>
  <si>
    <t>Robotika</t>
  </si>
  <si>
    <t>Poskytovatelem realizované výsledky ( výsledky promítnuté do právních předpisů a norem, do směrnic a předpisů nelegislatívní povahy závazných v rámci kompetence příslušného poskytovatele)</t>
  </si>
  <si>
    <t>Zdroj: IS VaVaI, Rejstřík informací o výsledcích</t>
  </si>
  <si>
    <t>Tab. C.2 Výsledky registrované v RIV širších vědních oborech v letech   2007 -  2012</t>
  </si>
  <si>
    <t>AN</t>
  </si>
  <si>
    <t>Psychologie</t>
  </si>
  <si>
    <t>AD</t>
  </si>
  <si>
    <t>Politologie a politické vědy</t>
  </si>
  <si>
    <t>AA</t>
  </si>
  <si>
    <t>Filosofie a náboženství</t>
  </si>
  <si>
    <t>AB</t>
  </si>
  <si>
    <t>Dějiny</t>
  </si>
  <si>
    <t>AC</t>
  </si>
  <si>
    <t>Archeologie, antropologie, etnologie</t>
  </si>
  <si>
    <t>AE</t>
  </si>
  <si>
    <t>Řízení, správa a administrativa</t>
  </si>
  <si>
    <t>AF</t>
  </si>
  <si>
    <t>Dokumentace, knihovnictví, práce s informacemi</t>
  </si>
  <si>
    <t>AG</t>
  </si>
  <si>
    <t>AH</t>
  </si>
  <si>
    <t>AI</t>
  </si>
  <si>
    <t>Jazykověda</t>
  </si>
  <si>
    <t>AJ</t>
  </si>
  <si>
    <t>Písemnictví, mas–media, audiovize</t>
  </si>
  <si>
    <t>AK</t>
  </si>
  <si>
    <t>Sport a aktivity volného času</t>
  </si>
  <si>
    <t>AL</t>
  </si>
  <si>
    <t>Umění, architektura, kulturní dědictví</t>
  </si>
  <si>
    <t>AM</t>
  </si>
  <si>
    <t>Pedagogika a školství</t>
  </si>
  <si>
    <t>AO</t>
  </si>
  <si>
    <t>Sociologie, demografie</t>
  </si>
  <si>
    <t>AP</t>
  </si>
  <si>
    <t>Městské, oblastní a dopravní plánování</t>
  </si>
  <si>
    <t>AQ</t>
  </si>
  <si>
    <t>Bezpečnost a ochrana zdraví, člověk – stroj</t>
  </si>
  <si>
    <t>BA</t>
  </si>
  <si>
    <t>Obecná matematika</t>
  </si>
  <si>
    <t>BB</t>
  </si>
  <si>
    <t>Aplikovaná statistika, operační výzkum</t>
  </si>
  <si>
    <t>BC</t>
  </si>
  <si>
    <t>Teorie a systémy řízení</t>
  </si>
  <si>
    <t>BD</t>
  </si>
  <si>
    <t>Teorie informace</t>
  </si>
  <si>
    <t>BE</t>
  </si>
  <si>
    <t>Teoretická fyzika</t>
  </si>
  <si>
    <t>BF</t>
  </si>
  <si>
    <t>Elementární částice a fyzika vysokých energií</t>
  </si>
  <si>
    <t>BG</t>
  </si>
  <si>
    <t>Jaderná, atomová a molekulová fyzika, urychlovače</t>
  </si>
  <si>
    <t>BH</t>
  </si>
  <si>
    <t>Optika, masery a lasery</t>
  </si>
  <si>
    <t>BI</t>
  </si>
  <si>
    <t>Akustika a kmity</t>
  </si>
  <si>
    <t>BJ</t>
  </si>
  <si>
    <t>BK</t>
  </si>
  <si>
    <t>Mechanika tekutin</t>
  </si>
  <si>
    <t>BL</t>
  </si>
  <si>
    <t>Fyzika plasmatu a výboje v plynech</t>
  </si>
  <si>
    <t>BM</t>
  </si>
  <si>
    <t>Fyzika pevných látek a magnetismus</t>
  </si>
  <si>
    <t>BN</t>
  </si>
  <si>
    <t>Astronomie a nebeská mechanika, astrofyzika</t>
  </si>
  <si>
    <t>BO</t>
  </si>
  <si>
    <t>CA</t>
  </si>
  <si>
    <t>Anorganická chemie</t>
  </si>
  <si>
    <t>CB</t>
  </si>
  <si>
    <t>Analytická chemie, separace</t>
  </si>
  <si>
    <t>GK</t>
  </si>
  <si>
    <t>CC</t>
  </si>
  <si>
    <t>CD</t>
  </si>
  <si>
    <t>Makromolekulární chemie</t>
  </si>
  <si>
    <t>CE</t>
  </si>
  <si>
    <t>Biochemie</t>
  </si>
  <si>
    <t>CF</t>
  </si>
  <si>
    <t>Fyzikální chemie a teoretická chemie</t>
  </si>
  <si>
    <t>CG</t>
  </si>
  <si>
    <t>CH</t>
  </si>
  <si>
    <t>Jaderná a kvantová chemie, fotochemie</t>
  </si>
  <si>
    <t>CI</t>
  </si>
  <si>
    <t>Průmyslová chemie a chemické inženýrství</t>
  </si>
  <si>
    <t>DA</t>
  </si>
  <si>
    <t>Hydrologie a limnologie</t>
  </si>
  <si>
    <t>DB</t>
  </si>
  <si>
    <t>Geologie a mineralogie</t>
  </si>
  <si>
    <t>DC</t>
  </si>
  <si>
    <t>Seismologie, vulkanologie a struktura Země</t>
  </si>
  <si>
    <t>DD</t>
  </si>
  <si>
    <t>Geochemie</t>
  </si>
  <si>
    <t>DE</t>
  </si>
  <si>
    <t>Zemský magnetismus, geodesie, geografie</t>
  </si>
  <si>
    <t>DF</t>
  </si>
  <si>
    <t>DG</t>
  </si>
  <si>
    <t>Vědy o atmosféře, meteorologie</t>
  </si>
  <si>
    <t>DH</t>
  </si>
  <si>
    <t>Báňský průmysl včetně těžby a zpracování uhlí</t>
  </si>
  <si>
    <t>DI</t>
  </si>
  <si>
    <t>Znečištění a kontrola vzduchu</t>
  </si>
  <si>
    <t>DJ</t>
  </si>
  <si>
    <t>Znečištění a kontrola vody</t>
  </si>
  <si>
    <t>DK</t>
  </si>
  <si>
    <t>Kontaminace a dekontaminace půdy včetně pesticidů</t>
  </si>
  <si>
    <t>DL</t>
  </si>
  <si>
    <t>Jaderné odpady, radioaktivní znečištění a kontrola</t>
  </si>
  <si>
    <t>DM</t>
  </si>
  <si>
    <t>Tuhý odpad a jeho kontrola, recyklace</t>
  </si>
  <si>
    <t>DN</t>
  </si>
  <si>
    <t>Vliv životního prostředí na zdraví</t>
  </si>
  <si>
    <t>DO</t>
  </si>
  <si>
    <t>Ochrana krajinných území</t>
  </si>
  <si>
    <t>EA</t>
  </si>
  <si>
    <t>Morfologické obory a cytologie</t>
  </si>
  <si>
    <t>EB</t>
  </si>
  <si>
    <t>Genetika a molekulární biologie</t>
  </si>
  <si>
    <t>EC</t>
  </si>
  <si>
    <t>ED</t>
  </si>
  <si>
    <t>JN</t>
  </si>
  <si>
    <t>Stavebnictví</t>
  </si>
  <si>
    <t>EE</t>
  </si>
  <si>
    <t>Mikrobiologie, virologie</t>
  </si>
  <si>
    <t>EF</t>
  </si>
  <si>
    <t>Botanika</t>
  </si>
  <si>
    <t>EG</t>
  </si>
  <si>
    <t>EH</t>
  </si>
  <si>
    <t>Ekologie – společenstva</t>
  </si>
  <si>
    <t>EI</t>
  </si>
  <si>
    <t>Biotechnologie a bionika</t>
  </si>
  <si>
    <t>FA</t>
  </si>
  <si>
    <t>Kardiovaskulární nemoci včetně kardiochirurgie</t>
  </si>
  <si>
    <t>FB</t>
  </si>
  <si>
    <t>Endokrinologie, diabetologie, metabolismus, výživa</t>
  </si>
  <si>
    <t>FC</t>
  </si>
  <si>
    <t>FD</t>
  </si>
  <si>
    <t>Onkologie a hematologie</t>
  </si>
  <si>
    <t>FE</t>
  </si>
  <si>
    <t>Ostatní obory vnitřního lékařství</t>
  </si>
  <si>
    <t>FF</t>
  </si>
  <si>
    <t>ORL, oftalmologie, stomatologie</t>
  </si>
  <si>
    <t>FG</t>
  </si>
  <si>
    <t>Pediatrie</t>
  </si>
  <si>
    <t>FH</t>
  </si>
  <si>
    <t>Neurologie, neurochirurgie, neurovědy</t>
  </si>
  <si>
    <t>FI</t>
  </si>
  <si>
    <t>Traumatologie a ortopedie</t>
  </si>
  <si>
    <t>FJ</t>
  </si>
  <si>
    <t>Chirurgie včetně transplantologie</t>
  </si>
  <si>
    <t>FK</t>
  </si>
  <si>
    <t>Gynekologie a porodnictví</t>
  </si>
  <si>
    <t>FL</t>
  </si>
  <si>
    <t>Psychiatrie, sexuologie</t>
  </si>
  <si>
    <t>FM</t>
  </si>
  <si>
    <t>Hygiena</t>
  </si>
  <si>
    <t>FN</t>
  </si>
  <si>
    <t>Epidemiologie, infekční nemoci a klinická imunologie</t>
  </si>
  <si>
    <t>FO</t>
  </si>
  <si>
    <t>Dermatovenerologie</t>
  </si>
  <si>
    <t>FP</t>
  </si>
  <si>
    <t>Ostatní lékařské obory</t>
  </si>
  <si>
    <t>FQ</t>
  </si>
  <si>
    <t>Veřejné zdravotnictví, sociální lékařství</t>
  </si>
  <si>
    <t>FR</t>
  </si>
  <si>
    <t>Farmakologie a lékárnická chemie</t>
  </si>
  <si>
    <t>FS</t>
  </si>
  <si>
    <t>Lékařská zařízení, přístroje a vybavení</t>
  </si>
  <si>
    <t>GA</t>
  </si>
  <si>
    <t>Zemědělská ekonomie</t>
  </si>
  <si>
    <t>GB</t>
  </si>
  <si>
    <t>Zemědělské stroje a stavby</t>
  </si>
  <si>
    <t>GC</t>
  </si>
  <si>
    <t>Pěstování rostlin, osevní postupy</t>
  </si>
  <si>
    <t>GD</t>
  </si>
  <si>
    <t>Hnojení, závlahy, zpracování půdy</t>
  </si>
  <si>
    <t>GE</t>
  </si>
  <si>
    <t>Šlechtění rostlin</t>
  </si>
  <si>
    <t>GF</t>
  </si>
  <si>
    <t>Choroby, škůdci, plevely a ochrana rostlin</t>
  </si>
  <si>
    <t>GG</t>
  </si>
  <si>
    <t>Chov hospodářských zvířat</t>
  </si>
  <si>
    <t>GH</t>
  </si>
  <si>
    <t>Výživa hospodářských zvířat</t>
  </si>
  <si>
    <t>GI</t>
  </si>
  <si>
    <t>Šlechtění a plemenářství hospodářských zvířat</t>
  </si>
  <si>
    <t>GJ</t>
  </si>
  <si>
    <t>Choroby a škůdci zvířat, veterinární medicina</t>
  </si>
  <si>
    <t>GL</t>
  </si>
  <si>
    <t>GM</t>
  </si>
  <si>
    <t>Potravinářství</t>
  </si>
  <si>
    <t>IN</t>
  </si>
  <si>
    <t>JA</t>
  </si>
  <si>
    <t>Elektronika a optoelektronika, elektrotechnika</t>
  </si>
  <si>
    <t>JB</t>
  </si>
  <si>
    <t>Senzory, čidla, měření a regulace</t>
  </si>
  <si>
    <t>JC</t>
  </si>
  <si>
    <t>Počítačový hardware a software</t>
  </si>
  <si>
    <t>JD</t>
  </si>
  <si>
    <t>Využití počítačů, robotika a její aplikace</t>
  </si>
  <si>
    <t>JE</t>
  </si>
  <si>
    <t>Nejaderná energetika, spotřeba a užití energie</t>
  </si>
  <si>
    <t>JF</t>
  </si>
  <si>
    <t>Jaderná energetika</t>
  </si>
  <si>
    <t>JG</t>
  </si>
  <si>
    <t>Hutnictví, kovové materiály</t>
  </si>
  <si>
    <t>JH</t>
  </si>
  <si>
    <t>Keramika, žáruvzdorné materiály a skla</t>
  </si>
  <si>
    <t>JI</t>
  </si>
  <si>
    <t>Kompositní materiály</t>
  </si>
  <si>
    <t>JJ</t>
  </si>
  <si>
    <t>Ostatní materiály</t>
  </si>
  <si>
    <t>JK</t>
  </si>
  <si>
    <t>Koroze a povrchové úpravy materiálu</t>
  </si>
  <si>
    <t>JL</t>
  </si>
  <si>
    <t>Únava materiálu a lomová mechanika</t>
  </si>
  <si>
    <t>JM</t>
  </si>
  <si>
    <t>Inženýrské stavitelství</t>
  </si>
  <si>
    <t>JO</t>
  </si>
  <si>
    <t>Pozemní dopravní systémy a zařízení</t>
  </si>
  <si>
    <t>JP</t>
  </si>
  <si>
    <t>Průmyslové procesy a zpracování</t>
  </si>
  <si>
    <t>JQ</t>
  </si>
  <si>
    <t>Strojní zařízení a nástroje</t>
  </si>
  <si>
    <t>JR</t>
  </si>
  <si>
    <t>Ostatní strojírenství</t>
  </si>
  <si>
    <t>JS</t>
  </si>
  <si>
    <t>Řízení spolehlivosti a kvality, zkušebnictví</t>
  </si>
  <si>
    <t>JT</t>
  </si>
  <si>
    <t>Pohon, motory a paliva</t>
  </si>
  <si>
    <t>JU</t>
  </si>
  <si>
    <t>Aeronautika, aerodynamika, letadla</t>
  </si>
  <si>
    <t>JV</t>
  </si>
  <si>
    <t>Kosmické technologie</t>
  </si>
  <si>
    <t>JW</t>
  </si>
  <si>
    <t>Navigace, spojení, detekce a protiopatření</t>
  </si>
  <si>
    <t>JY</t>
  </si>
  <si>
    <t>Střelné zbraně, munice, výbušniny, bojová vozidla</t>
  </si>
  <si>
    <t>KA</t>
  </si>
  <si>
    <t>Vojenství</t>
  </si>
  <si>
    <t>vědní oblast</t>
  </si>
  <si>
    <t>rok</t>
  </si>
  <si>
    <t>Přírodní vědy</t>
  </si>
  <si>
    <t>Lékařské vědy</t>
  </si>
  <si>
    <t>Sociální vědy</t>
  </si>
  <si>
    <t>Humanitní vědy</t>
  </si>
  <si>
    <t>typ výsledku</t>
  </si>
  <si>
    <t>Sektor provádění</t>
  </si>
  <si>
    <t>Podnikatelský</t>
  </si>
  <si>
    <t>Vládní</t>
  </si>
  <si>
    <t>Akademie věd ČR</t>
  </si>
  <si>
    <t>Resortní výzkumná pracoviště</t>
  </si>
  <si>
    <t>Knihovny,  archivy, muzea</t>
  </si>
  <si>
    <t>Ostatní pracoviště</t>
  </si>
  <si>
    <t>Vysokoškolský</t>
  </si>
  <si>
    <t xml:space="preserve">Veřejné VŠ, státní VŠ a VOŠ </t>
  </si>
  <si>
    <t>Fakultní nemocnice</t>
  </si>
  <si>
    <t>Ostatní VŠ a VOŠ</t>
  </si>
  <si>
    <t>Soukromý neziskový</t>
  </si>
  <si>
    <t xml:space="preserve">Tab. C.3 Počet záznamů v databázi RIV v letech 2007-2012 v hlavních vědních oblastech podle Frascati manualu </t>
  </si>
  <si>
    <t>Tab. C.4 Výsledky registrované v RIV podle sektorů provádění VaV v letech 2007 - 2012</t>
  </si>
  <si>
    <t>Tab. C.6 Články ve sbornících z akcí (publikovaná přednáška – proceeding), (D) registrované v  RIV podle sektorů provádění VaV v letech 2007 - 2012</t>
  </si>
  <si>
    <t>Tab. C.7 Odborné monografie, (B) registrované v  RIV podle sektorů provádění VaV v letech 2007 - 2012</t>
  </si>
  <si>
    <t>Tab. C.8 Kapitola resp. kapitoly v odborné knize, (C) registrované v  RIV podle sektorů provádění VaV v letech 2007 - 2012</t>
  </si>
  <si>
    <t>Tab. C.9 Patenty (P) registrované v  RIV podle sektorů provádění VaV v letech 2007 - 2012</t>
  </si>
  <si>
    <t>Tab. C.10 Výsledky s právní ochranou (užitný vzor, průmyslový vzor), (F) registrované v  RIV podle sektorů provádění VaV v letech 2007 - 2012</t>
  </si>
  <si>
    <t>Tab. C.11 Technicky realizované výsledky (prototyp, funkční vzorek), (G) registrované v  RIV podle sektorů provádění VaV v letech 2007 - 2012</t>
  </si>
  <si>
    <t>Tab. C.12 Poloprovozy, ověřené technologie (uplatněné ve výrobě atd.), odrůdy resp. plemena, (Z) registrované v  RIV podle sektorů provádění VaV v letech 2007 - 2012</t>
  </si>
  <si>
    <t>Tab. C.13 Certifikované metodiky, léčebné postupy, památkové postupy, specializované mapy s odborným obsahem, (N) registrované v  RIV podle sektorů provádění VaV v letech 2007 - 2012</t>
  </si>
  <si>
    <t>Tab. C.1 Celkové počty výsledků registrovaných RIV v letech   2007 -  2012</t>
  </si>
  <si>
    <t>Tab. C.5.1 Články v odborných periodách (J) registrované v  RIV podle sektorů provádění VaV v letech 2007 - 2012</t>
  </si>
  <si>
    <t>Tab. C.5.2 Impaktované články v odborných periodách (J) registrované v  RIV podle sektorů provádění VaV v letech 2007 - 2012</t>
  </si>
  <si>
    <t>Pozn: Výsledky hlášené autory/institucemi z více sektorů jsou uvedeny v každém z nich. Celkové počty proto nejsou rovny součtům</t>
  </si>
  <si>
    <t xml:space="preserve"> jednotlivých sektorů.</t>
  </si>
  <si>
    <t>Společenské, humanitní a umělecké vědy - shva</t>
  </si>
  <si>
    <t>Společenské vědy - shvb</t>
  </si>
  <si>
    <t>Společenské vědy - shvc</t>
  </si>
  <si>
    <t>Matematické vědy celkem</t>
  </si>
  <si>
    <t>Technické a informatické vědy celkem</t>
  </si>
  <si>
    <t>z toho</t>
  </si>
  <si>
    <t>% v oborových skupinách</t>
  </si>
  <si>
    <t>FGRN</t>
  </si>
  <si>
    <t>Tab. C.15 Oborové relativní citační indexy (RCIO) a počty publikací (n) České republiky v širších vědních oborech (TR ESI) v letech 2000 - 2012</t>
  </si>
  <si>
    <t>Tab. C.1</t>
  </si>
  <si>
    <t>Celkové počty výsledků registrovaných RIV v letech   2007 -  2012</t>
  </si>
  <si>
    <t>Tab. C.2</t>
  </si>
  <si>
    <t>Výsledky registrované v RIV širších vědních oborech v letech   2007 -  2012</t>
  </si>
  <si>
    <t>Tab. C.3</t>
  </si>
  <si>
    <t xml:space="preserve">Počet záznamů v databázi RIV v letech 2007-2012 v hlavních vědních oblastech podle Frascati manualu </t>
  </si>
  <si>
    <t>Tab. C.4</t>
  </si>
  <si>
    <t>Výsledky registrované v RIV podle sektorů provádění VaV v letech 2007 - 2012</t>
  </si>
  <si>
    <t>Tab. C.5.1</t>
  </si>
  <si>
    <t>Články v odborných periodách (J) registrované v  RIV podle sektorů provádění VaV v letech 2007 - 2012</t>
  </si>
  <si>
    <t>Tab. C.5.2</t>
  </si>
  <si>
    <t>Impaktované články v odborných periodách (J) registrované v  RIV podle sektorů provádění VaV v letech 2007 - 2012</t>
  </si>
  <si>
    <t>Tab. C.6</t>
  </si>
  <si>
    <t>Články ve sbornících z akcí (publikovaná přednáška – proceeding), (D) registrované v  RIV podle sektorů provádění VaV v letech 2007 - 2012</t>
  </si>
  <si>
    <t>Tab. C.7</t>
  </si>
  <si>
    <t>Odborné monografie, (B) registrované v  RIV podle sektorů provádění VaV v letech 2007 - 2012</t>
  </si>
  <si>
    <t>Tab. C.8</t>
  </si>
  <si>
    <t>Kapitola resp. kapitoly v odborné knize, (C) registrované v  RIV podle sektorů provádění VaV v letech 2007 - 2012</t>
  </si>
  <si>
    <t>Tab. C.9</t>
  </si>
  <si>
    <t>Patenty (P) registrované v  RIV podle sektorů provádění VaV v letech 2007 - 2012</t>
  </si>
  <si>
    <t>Tab. C.10</t>
  </si>
  <si>
    <t>Výsledky s právní ochranou (užitný vzor, průmyslový vzor), (F) registrované v  RIV podle sektorů provádění VaV v letech 2007 - 2012</t>
  </si>
  <si>
    <t>Tab. C.11</t>
  </si>
  <si>
    <t>Technicky realizované výsledky (prototyp, funkční vzorek), (G) registrované v  RIV podle sektorů provádění VaV v letech 2007 - 2012</t>
  </si>
  <si>
    <t xml:space="preserve">Tab. C.12 </t>
  </si>
  <si>
    <t>Poloprovozy, ověřené technologie (uplatněné ve výrobě atd.), odrůdy resp. plemena, (Z) registrované v  RIV podle sektorů provádění VaV v letech 2007 - 2012</t>
  </si>
  <si>
    <t xml:space="preserve">Tab. C.13 </t>
  </si>
  <si>
    <t>Certifikované metodiky, léčebné postupy, památkové postupy, specializované mapy s odborným obsahem, (N) registrované v  RIV podle sektorů provádění VaV v letech 2007 - 2012</t>
  </si>
  <si>
    <t xml:space="preserve">Tab. C.14 </t>
  </si>
  <si>
    <t>Oborové relativní citační indexy (RCIO) a počty publikací (n) České republiky v letech 2000 - 2012</t>
  </si>
  <si>
    <t xml:space="preserve">Tab. C.15 </t>
  </si>
  <si>
    <t>Oborové relativní citační indexy (RCIO) a počty publikací (n) České republiky v širších vědních oborech (TR ESI) v letech 2000 - 2012</t>
  </si>
  <si>
    <r>
      <t>Tab. C.14 Oborové relativní citační indexy (</t>
    </r>
    <r>
      <rPr>
        <b/>
        <i/>
        <sz val="8"/>
        <rFont val="Arial Narrow"/>
        <family val="2"/>
        <charset val="238"/>
      </rPr>
      <t>RCIO</t>
    </r>
    <r>
      <rPr>
        <b/>
        <sz val="8"/>
        <rFont val="Arial Narrow"/>
        <family val="2"/>
        <charset val="238"/>
      </rPr>
      <t>) a počty publikací (</t>
    </r>
    <r>
      <rPr>
        <b/>
        <i/>
        <sz val="8"/>
        <rFont val="Arial Narrow"/>
        <family val="2"/>
        <charset val="238"/>
      </rPr>
      <t>n</t>
    </r>
    <r>
      <rPr>
        <b/>
        <sz val="8"/>
        <rFont val="Arial Narrow"/>
        <family val="2"/>
        <charset val="238"/>
      </rPr>
      <t>) České republiky v letech 2000 - 2012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</si>
</sst>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"/>
    <numFmt numFmtId="165" formatCode="0_)"/>
    <numFmt numFmtId="166" formatCode="0.0%"/>
  </numFmts>
  <fonts count="32" x14ac:knownFonts="1">
    <font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name val="Courier"/>
      <family val="3"/>
    </font>
    <font>
      <sz val="11"/>
      <name val="Arial"/>
      <family val="2"/>
      <charset val="238"/>
    </font>
    <font>
      <sz val="8"/>
      <color indexed="8"/>
      <name val="Arial"/>
      <family val="2"/>
      <charset val="238"/>
    </font>
    <font>
      <b/>
      <sz val="11"/>
      <color indexed="63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u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i/>
      <sz val="8"/>
      <name val="Arial Narrow"/>
      <family val="2"/>
      <charset val="238"/>
    </font>
    <font>
      <i/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8"/>
      <color theme="9" tint="-0.249977111117893"/>
      <name val="Arial Narrow"/>
      <family val="2"/>
      <charset val="238"/>
    </font>
    <font>
      <b/>
      <i/>
      <sz val="8"/>
      <name val="Arial Narrow"/>
      <family val="2"/>
      <charset val="238"/>
    </font>
    <font>
      <sz val="8"/>
      <color rgb="FFFF0000"/>
      <name val="Arial Narrow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rgb="FFC993FF"/>
        <bgColor indexed="64"/>
      </patternFill>
    </fill>
    <fill>
      <patternFill patternType="solid">
        <fgColor rgb="FFE6CDFF"/>
        <bgColor indexed="64"/>
      </patternFill>
    </fill>
    <fill>
      <patternFill patternType="solid">
        <fgColor rgb="FFEEDDFF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indexed="9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46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26">
    <xf numFmtId="0" fontId="0" fillId="0" borderId="0"/>
    <xf numFmtId="0" fontId="1" fillId="0" borderId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3" borderId="0" applyNumberFormat="0" applyBorder="0" applyAlignment="0" applyProtection="0"/>
    <xf numFmtId="0" fontId="3" fillId="15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4" fillId="19" borderId="0" applyNumberFormat="0" applyBorder="0" applyAlignment="0" applyProtection="0"/>
    <xf numFmtId="0" fontId="5" fillId="8" borderId="6" applyNumberFormat="0" applyAlignment="0" applyProtection="0"/>
    <xf numFmtId="0" fontId="6" fillId="0" borderId="7" applyNumberFormat="0" applyFill="0" applyAlignment="0" applyProtection="0"/>
    <xf numFmtId="0" fontId="7" fillId="0" borderId="0" applyNumberFormat="0" applyFill="0" applyBorder="0" applyAlignment="0" applyProtection="0"/>
    <xf numFmtId="0" fontId="8" fillId="20" borderId="0" applyNumberFormat="0" applyBorder="0" applyAlignment="0" applyProtection="0"/>
    <xf numFmtId="0" fontId="9" fillId="0" borderId="8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0" applyNumberFormat="0" applyFill="0" applyBorder="0" applyAlignment="0" applyProtection="0"/>
    <xf numFmtId="0" fontId="12" fillId="21" borderId="11" applyNumberFormat="0" applyAlignment="0" applyProtection="0"/>
    <xf numFmtId="0" fontId="4" fillId="19" borderId="0" applyNumberFormat="0" applyBorder="0" applyAlignment="0" applyProtection="0"/>
    <xf numFmtId="0" fontId="13" fillId="13" borderId="6" applyNumberFormat="0" applyAlignment="0" applyProtection="0"/>
    <xf numFmtId="0" fontId="12" fillId="21" borderId="11" applyNumberFormat="0" applyAlignment="0" applyProtection="0"/>
    <xf numFmtId="0" fontId="14" fillId="0" borderId="12" applyNumberFormat="0" applyFill="0" applyAlignment="0" applyProtection="0"/>
    <xf numFmtId="0" fontId="9" fillId="0" borderId="8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165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" fillId="10" borderId="13" applyNumberFormat="0" applyFont="0" applyAlignment="0" applyProtection="0"/>
    <xf numFmtId="0" fontId="19" fillId="8" borderId="14" applyNumberFormat="0" applyAlignment="0" applyProtection="0"/>
    <xf numFmtId="0" fontId="2" fillId="10" borderId="13" applyNumberFormat="0" applyFont="0" applyAlignment="0" applyProtection="0"/>
    <xf numFmtId="0" fontId="2" fillId="10" borderId="13" applyNumberFormat="0" applyFont="0" applyAlignment="0" applyProtection="0"/>
    <xf numFmtId="0" fontId="2" fillId="10" borderId="13" applyNumberFormat="0" applyFont="0" applyAlignment="0" applyProtection="0"/>
    <xf numFmtId="0" fontId="2" fillId="10" borderId="13" applyNumberFormat="0" applyFont="0" applyAlignment="0" applyProtection="0"/>
    <xf numFmtId="0" fontId="2" fillId="10" borderId="13" applyNumberFormat="0" applyFont="0" applyAlignment="0" applyProtection="0"/>
    <xf numFmtId="0" fontId="2" fillId="10" borderId="13" applyNumberFormat="0" applyFont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4" fillId="0" borderId="12" applyNumberFormat="0" applyFill="0" applyAlignment="0" applyProtection="0"/>
    <xf numFmtId="0" fontId="8" fillId="20" borderId="0" applyNumberFormat="0" applyBorder="0" applyAlignment="0" applyProtection="0"/>
    <xf numFmtId="0" fontId="14" fillId="0" borderId="0" applyNumberFormat="0" applyFill="0" applyBorder="0" applyAlignment="0" applyProtection="0"/>
    <xf numFmtId="0" fontId="13" fillId="13" borderId="6" applyNumberFormat="0" applyAlignment="0" applyProtection="0"/>
    <xf numFmtId="0" fontId="5" fillId="8" borderId="6" applyNumberFormat="0" applyAlignment="0" applyProtection="0"/>
    <xf numFmtId="0" fontId="19" fillId="8" borderId="14" applyNumberFormat="0" applyAlignment="0" applyProtection="0"/>
    <xf numFmtId="0" fontId="7" fillId="0" borderId="0" applyNumberFormat="0" applyFill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43" fontId="20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152">
    <xf numFmtId="0" fontId="0" fillId="0" borderId="0" xfId="0"/>
    <xf numFmtId="0" fontId="22" fillId="0" borderId="0" xfId="1" applyFont="1"/>
    <xf numFmtId="0" fontId="23" fillId="0" borderId="0" xfId="1" applyFont="1"/>
    <xf numFmtId="0" fontId="24" fillId="0" borderId="0" xfId="125" applyFont="1" applyAlignment="1">
      <alignment horizontal="right" vertical="center" indent="1"/>
    </xf>
    <xf numFmtId="0" fontId="25" fillId="22" borderId="0" xfId="0" applyFont="1" applyFill="1" applyAlignment="1">
      <alignment horizontal="right"/>
    </xf>
    <xf numFmtId="0" fontId="22" fillId="3" borderId="0" xfId="0" applyFont="1" applyFill="1" applyBorder="1"/>
    <xf numFmtId="164" fontId="22" fillId="3" borderId="0" xfId="0" applyNumberFormat="1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right" vertical="center"/>
    </xf>
    <xf numFmtId="164" fontId="22" fillId="3" borderId="0" xfId="0" applyNumberFormat="1" applyFont="1" applyFill="1" applyBorder="1" applyAlignment="1">
      <alignment horizontal="right" vertical="center"/>
    </xf>
    <xf numFmtId="0" fontId="25" fillId="0" borderId="0" xfId="0" applyFont="1" applyAlignment="1">
      <alignment horizontal="right"/>
    </xf>
    <xf numFmtId="0" fontId="22" fillId="0" borderId="0" xfId="0" applyFont="1" applyFill="1" applyBorder="1"/>
    <xf numFmtId="164" fontId="22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right" vertical="center"/>
    </xf>
    <xf numFmtId="164" fontId="22" fillId="0" borderId="0" xfId="0" applyNumberFormat="1" applyFont="1" applyFill="1" applyBorder="1" applyAlignment="1">
      <alignment horizontal="right" vertical="center"/>
    </xf>
    <xf numFmtId="0" fontId="22" fillId="0" borderId="3" xfId="0" applyFont="1" applyFill="1" applyBorder="1"/>
    <xf numFmtId="164" fontId="22" fillId="0" borderId="3" xfId="0" applyNumberFormat="1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right" vertical="center"/>
    </xf>
    <xf numFmtId="164" fontId="22" fillId="0" borderId="3" xfId="0" applyNumberFormat="1" applyFont="1" applyFill="1" applyBorder="1" applyAlignment="1">
      <alignment horizontal="right" vertical="center"/>
    </xf>
    <xf numFmtId="0" fontId="26" fillId="0" borderId="0" xfId="0" applyFont="1" applyFill="1" applyBorder="1"/>
    <xf numFmtId="0" fontId="27" fillId="0" borderId="0" xfId="0" applyFont="1" applyAlignment="1">
      <alignment horizontal="left" vertical="center" wrapText="1"/>
    </xf>
    <xf numFmtId="0" fontId="25" fillId="0" borderId="0" xfId="0" applyFont="1" applyFill="1"/>
    <xf numFmtId="0" fontId="25" fillId="22" borderId="0" xfId="0" applyFont="1" applyFill="1"/>
    <xf numFmtId="0" fontId="25" fillId="0" borderId="0" xfId="0" applyFont="1"/>
    <xf numFmtId="0" fontId="22" fillId="0" borderId="0" xfId="0" applyFont="1" applyFill="1"/>
    <xf numFmtId="0" fontId="25" fillId="0" borderId="0" xfId="0" applyFont="1" applyBorder="1"/>
    <xf numFmtId="0" fontId="25" fillId="0" borderId="0" xfId="0" applyFont="1" applyAlignment="1">
      <alignment wrapText="1"/>
    </xf>
    <xf numFmtId="0" fontId="22" fillId="0" borderId="0" xfId="0" applyFont="1" applyFill="1" applyBorder="1" applyAlignment="1">
      <alignment wrapText="1"/>
    </xf>
    <xf numFmtId="164" fontId="22" fillId="0" borderId="0" xfId="0" applyNumberFormat="1" applyFont="1" applyFill="1" applyBorder="1" applyAlignment="1">
      <alignment horizontal="right" wrapText="1"/>
    </xf>
    <xf numFmtId="0" fontId="22" fillId="0" borderId="0" xfId="0" applyFont="1" applyFill="1" applyBorder="1" applyAlignment="1">
      <alignment horizontal="right" wrapText="1"/>
    </xf>
    <xf numFmtId="2" fontId="22" fillId="0" borderId="0" xfId="0" applyNumberFormat="1" applyFont="1" applyFill="1" applyBorder="1" applyAlignment="1">
      <alignment horizontal="right" vertical="center"/>
    </xf>
    <xf numFmtId="0" fontId="25" fillId="0" borderId="0" xfId="0" applyFont="1" applyBorder="1" applyAlignment="1">
      <alignment wrapText="1"/>
    </xf>
    <xf numFmtId="0" fontId="25" fillId="0" borderId="0" xfId="0" applyFont="1" applyFill="1" applyBorder="1" applyAlignment="1">
      <alignment horizontal="left" wrapText="1"/>
    </xf>
    <xf numFmtId="0" fontId="25" fillId="0" borderId="3" xfId="0" applyFont="1" applyBorder="1"/>
    <xf numFmtId="0" fontId="27" fillId="0" borderId="0" xfId="0" applyFont="1" applyAlignment="1">
      <alignment horizontal="left" vertical="center" wrapText="1"/>
    </xf>
    <xf numFmtId="0" fontId="23" fillId="0" borderId="0" xfId="1" applyFont="1" applyFill="1" applyBorder="1" applyAlignment="1">
      <alignment horizontal="left" wrapText="1"/>
    </xf>
    <xf numFmtId="0" fontId="27" fillId="0" borderId="0" xfId="0" applyFont="1" applyAlignment="1">
      <alignment horizontal="left" vertical="center"/>
    </xf>
    <xf numFmtId="0" fontId="27" fillId="0" borderId="0" xfId="0" applyFont="1" applyFill="1" applyBorder="1"/>
    <xf numFmtId="0" fontId="23" fillId="0" borderId="0" xfId="1" applyFont="1" applyFill="1" applyBorder="1" applyAlignment="1"/>
    <xf numFmtId="0" fontId="28" fillId="0" borderId="0" xfId="0" applyFont="1"/>
    <xf numFmtId="0" fontId="25" fillId="0" borderId="0" xfId="0" applyFont="1" applyBorder="1" applyAlignment="1">
      <alignment horizontal="left" vertical="center"/>
    </xf>
    <xf numFmtId="0" fontId="25" fillId="0" borderId="0" xfId="0" applyFont="1" applyFill="1" applyBorder="1" applyAlignment="1">
      <alignment horizontal="center" vertical="center"/>
    </xf>
    <xf numFmtId="3" fontId="25" fillId="0" borderId="0" xfId="0" applyNumberFormat="1" applyFont="1" applyFill="1" applyBorder="1" applyAlignment="1">
      <alignment horizontal="right" vertical="center"/>
    </xf>
    <xf numFmtId="0" fontId="29" fillId="0" borderId="0" xfId="0" applyFont="1" applyFill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3" fontId="29" fillId="0" borderId="0" xfId="0" applyNumberFormat="1" applyFont="1" applyBorder="1" applyAlignment="1">
      <alignment horizontal="right" vertical="center"/>
    </xf>
    <xf numFmtId="0" fontId="22" fillId="0" borderId="0" xfId="0" applyFont="1" applyFill="1" applyBorder="1" applyAlignment="1">
      <alignment horizontal="center"/>
    </xf>
    <xf numFmtId="0" fontId="22" fillId="0" borderId="0" xfId="0" applyFont="1" applyBorder="1" applyAlignment="1">
      <alignment horizontal="left" vertical="center"/>
    </xf>
    <xf numFmtId="3" fontId="22" fillId="0" borderId="0" xfId="0" applyNumberFormat="1" applyFont="1" applyBorder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22" fillId="0" borderId="0" xfId="0" applyFont="1" applyBorder="1" applyAlignment="1">
      <alignment horizontal="center"/>
    </xf>
    <xf numFmtId="3" fontId="22" fillId="0" borderId="0" xfId="0" applyNumberFormat="1" applyFont="1" applyBorder="1" applyAlignment="1">
      <alignment horizontal="center" vertical="center"/>
    </xf>
    <xf numFmtId="3" fontId="22" fillId="0" borderId="0" xfId="0" applyNumberFormat="1" applyFont="1" applyBorder="1" applyAlignment="1">
      <alignment vertical="center"/>
    </xf>
    <xf numFmtId="0" fontId="22" fillId="6" borderId="0" xfId="0" applyFont="1" applyFill="1" applyBorder="1" applyAlignment="1">
      <alignment horizontal="center"/>
    </xf>
    <xf numFmtId="0" fontId="22" fillId="6" borderId="0" xfId="0" applyFont="1" applyFill="1" applyBorder="1" applyAlignment="1">
      <alignment horizontal="left" vertical="center"/>
    </xf>
    <xf numFmtId="3" fontId="22" fillId="6" borderId="0" xfId="0" applyNumberFormat="1" applyFont="1" applyFill="1" applyBorder="1" applyAlignment="1">
      <alignment horizontal="right" vertical="center"/>
    </xf>
    <xf numFmtId="0" fontId="22" fillId="6" borderId="2" xfId="0" applyFont="1" applyFill="1" applyBorder="1" applyAlignment="1">
      <alignment horizontal="center"/>
    </xf>
    <xf numFmtId="0" fontId="22" fillId="6" borderId="2" xfId="0" applyFont="1" applyFill="1" applyBorder="1" applyAlignment="1">
      <alignment horizontal="left" vertical="center"/>
    </xf>
    <xf numFmtId="3" fontId="22" fillId="6" borderId="2" xfId="0" applyNumberFormat="1" applyFont="1" applyFill="1" applyBorder="1" applyAlignment="1">
      <alignment horizontal="right" vertical="center"/>
    </xf>
    <xf numFmtId="0" fontId="26" fillId="0" borderId="0" xfId="0" applyFont="1" applyFill="1" applyBorder="1" applyAlignment="1">
      <alignment horizontal="center"/>
    </xf>
    <xf numFmtId="0" fontId="23" fillId="2" borderId="0" xfId="0" applyFont="1" applyFill="1" applyBorder="1" applyAlignment="1">
      <alignment horizontal="center" vertical="center" wrapText="1"/>
    </xf>
    <xf numFmtId="0" fontId="23" fillId="4" borderId="0" xfId="0" applyFont="1" applyFill="1" applyBorder="1" applyAlignment="1">
      <alignment horizontal="center" wrapText="1"/>
    </xf>
    <xf numFmtId="0" fontId="23" fillId="2" borderId="0" xfId="0" applyFont="1" applyFill="1" applyBorder="1" applyAlignment="1">
      <alignment horizontal="center" wrapText="1"/>
    </xf>
    <xf numFmtId="0" fontId="30" fillId="2" borderId="1" xfId="0" applyFont="1" applyFill="1" applyBorder="1" applyAlignment="1">
      <alignment horizontal="center" wrapText="1"/>
    </xf>
    <xf numFmtId="0" fontId="23" fillId="2" borderId="2" xfId="0" applyFont="1" applyFill="1" applyBorder="1" applyAlignment="1">
      <alignment horizontal="center" vertical="center" wrapText="1"/>
    </xf>
    <xf numFmtId="164" fontId="30" fillId="4" borderId="2" xfId="0" applyNumberFormat="1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 wrapText="1"/>
    </xf>
    <xf numFmtId="164" fontId="25" fillId="0" borderId="0" xfId="0" applyNumberFormat="1" applyFont="1" applyFill="1"/>
    <xf numFmtId="0" fontId="23" fillId="0" borderId="0" xfId="0" applyFont="1" applyAlignment="1">
      <alignment horizontal="left"/>
    </xf>
    <xf numFmtId="164" fontId="25" fillId="0" borderId="0" xfId="0" applyNumberFormat="1" applyFont="1"/>
    <xf numFmtId="164" fontId="25" fillId="0" borderId="3" xfId="0" applyNumberFormat="1" applyFont="1" applyBorder="1"/>
    <xf numFmtId="0" fontId="23" fillId="2" borderId="5" xfId="0" applyFont="1" applyFill="1" applyBorder="1" applyAlignment="1">
      <alignment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horizontal="center" vertical="center" wrapText="1"/>
    </xf>
    <xf numFmtId="0" fontId="23" fillId="4" borderId="0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23" fillId="5" borderId="0" xfId="0" applyFont="1" applyFill="1" applyBorder="1" applyAlignment="1">
      <alignment horizontal="center" vertical="center" wrapText="1"/>
    </xf>
    <xf numFmtId="0" fontId="23" fillId="5" borderId="0" xfId="0" applyFont="1" applyFill="1" applyBorder="1" applyAlignment="1">
      <alignment horizontal="center"/>
    </xf>
    <xf numFmtId="3" fontId="28" fillId="0" borderId="0" xfId="0" applyNumberFormat="1" applyFont="1"/>
    <xf numFmtId="3" fontId="25" fillId="6" borderId="0" xfId="0" applyNumberFormat="1" applyFont="1" applyFill="1"/>
    <xf numFmtId="0" fontId="27" fillId="0" borderId="0" xfId="0" applyFont="1" applyFill="1"/>
    <xf numFmtId="3" fontId="25" fillId="0" borderId="0" xfId="0" applyNumberFormat="1" applyFont="1"/>
    <xf numFmtId="3" fontId="25" fillId="6" borderId="3" xfId="0" applyNumberFormat="1" applyFont="1" applyFill="1" applyBorder="1"/>
    <xf numFmtId="0" fontId="28" fillId="0" borderId="0" xfId="0" applyNumberFormat="1" applyFont="1" applyFill="1"/>
    <xf numFmtId="0" fontId="25" fillId="6" borderId="0" xfId="0" applyNumberFormat="1" applyFont="1" applyFill="1"/>
    <xf numFmtId="0" fontId="25" fillId="0" borderId="0" xfId="0" applyNumberFormat="1" applyFont="1" applyFill="1"/>
    <xf numFmtId="0" fontId="25" fillId="6" borderId="3" xfId="0" applyNumberFormat="1" applyFont="1" applyFill="1" applyBorder="1"/>
    <xf numFmtId="3" fontId="25" fillId="0" borderId="0" xfId="0" applyNumberFormat="1" applyFont="1" applyFill="1"/>
    <xf numFmtId="3" fontId="28" fillId="0" borderId="0" xfId="124" applyNumberFormat="1" applyFont="1" applyAlignment="1">
      <alignment vertical="center"/>
    </xf>
    <xf numFmtId="0" fontId="25" fillId="6" borderId="0" xfId="0" applyFont="1" applyFill="1"/>
    <xf numFmtId="0" fontId="25" fillId="6" borderId="3" xfId="0" applyFont="1" applyFill="1" applyBorder="1"/>
    <xf numFmtId="0" fontId="28" fillId="5" borderId="0" xfId="0" applyFont="1" applyFill="1" applyAlignment="1">
      <alignment horizontal="center" vertical="center" wrapText="1"/>
    </xf>
    <xf numFmtId="0" fontId="28" fillId="5" borderId="0" xfId="0" applyFont="1" applyFill="1" applyBorder="1" applyAlignment="1">
      <alignment horizontal="center"/>
    </xf>
    <xf numFmtId="0" fontId="28" fillId="5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3" fontId="25" fillId="0" borderId="0" xfId="0" applyNumberFormat="1" applyFont="1" applyFill="1" applyBorder="1" applyAlignment="1">
      <alignment horizontal="right" vertical="center" wrapText="1"/>
    </xf>
    <xf numFmtId="3" fontId="25" fillId="0" borderId="0" xfId="0" applyNumberFormat="1" applyFont="1" applyFill="1" applyAlignment="1">
      <alignment horizontal="right"/>
    </xf>
    <xf numFmtId="0" fontId="25" fillId="4" borderId="0" xfId="0" applyFont="1" applyFill="1"/>
    <xf numFmtId="0" fontId="25" fillId="4" borderId="0" xfId="0" applyFont="1" applyFill="1" applyAlignment="1">
      <alignment horizontal="center"/>
    </xf>
    <xf numFmtId="3" fontId="25" fillId="4" borderId="0" xfId="0" applyNumberFormat="1" applyFont="1" applyFill="1" applyAlignment="1">
      <alignment horizontal="right"/>
    </xf>
    <xf numFmtId="0" fontId="25" fillId="4" borderId="0" xfId="0" applyFont="1" applyFill="1" applyBorder="1"/>
    <xf numFmtId="0" fontId="25" fillId="4" borderId="0" xfId="0" applyFont="1" applyFill="1" applyBorder="1" applyAlignment="1">
      <alignment horizontal="center"/>
    </xf>
    <xf numFmtId="3" fontId="25" fillId="4" borderId="0" xfId="0" applyNumberFormat="1" applyFont="1" applyFill="1" applyBorder="1" applyAlignment="1">
      <alignment horizontal="right"/>
    </xf>
    <xf numFmtId="0" fontId="25" fillId="4" borderId="3" xfId="0" applyFont="1" applyFill="1" applyBorder="1"/>
    <xf numFmtId="0" fontId="25" fillId="4" borderId="3" xfId="0" applyFont="1" applyFill="1" applyBorder="1" applyAlignment="1">
      <alignment horizontal="center"/>
    </xf>
    <xf numFmtId="3" fontId="25" fillId="4" borderId="3" xfId="0" applyNumberFormat="1" applyFont="1" applyFill="1" applyBorder="1" applyAlignment="1">
      <alignment horizontal="right"/>
    </xf>
    <xf numFmtId="0" fontId="25" fillId="0" borderId="0" xfId="0" applyFont="1" applyAlignment="1">
      <alignment horizontal="center"/>
    </xf>
    <xf numFmtId="0" fontId="25" fillId="0" borderId="3" xfId="0" applyFont="1" applyBorder="1" applyAlignment="1">
      <alignment horizontal="center"/>
    </xf>
    <xf numFmtId="0" fontId="23" fillId="5" borderId="5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/>
    </xf>
    <xf numFmtId="0" fontId="23" fillId="5" borderId="2" xfId="0" applyFont="1" applyFill="1" applyBorder="1" applyAlignment="1">
      <alignment horizontal="center" vertical="center" wrapText="1"/>
    </xf>
    <xf numFmtId="0" fontId="23" fillId="5" borderId="2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/>
    </xf>
    <xf numFmtId="3" fontId="23" fillId="0" borderId="0" xfId="0" applyNumberFormat="1" applyFont="1" applyFill="1" applyBorder="1" applyAlignment="1">
      <alignment vertical="center" wrapText="1"/>
    </xf>
    <xf numFmtId="0" fontId="23" fillId="7" borderId="0" xfId="0" applyFont="1" applyFill="1" applyBorder="1" applyAlignment="1">
      <alignment horizontal="left" vertical="center"/>
    </xf>
    <xf numFmtId="0" fontId="25" fillId="7" borderId="0" xfId="0" applyFont="1" applyFill="1" applyAlignment="1">
      <alignment horizontal="center" vertical="center"/>
    </xf>
    <xf numFmtId="3" fontId="23" fillId="7" borderId="0" xfId="0" applyNumberFormat="1" applyFont="1" applyFill="1" applyBorder="1" applyAlignment="1">
      <alignment horizontal="right" vertical="center" wrapText="1"/>
    </xf>
    <xf numFmtId="0" fontId="25" fillId="7" borderId="0" xfId="0" applyFont="1" applyFill="1" applyAlignment="1">
      <alignment horizontal="right" vertical="center"/>
    </xf>
    <xf numFmtId="0" fontId="31" fillId="23" borderId="0" xfId="0" applyFont="1" applyFill="1" applyAlignment="1">
      <alignment horizontal="right" vertical="center"/>
    </xf>
    <xf numFmtId="0" fontId="26" fillId="0" borderId="0" xfId="0" applyFont="1" applyFill="1" applyBorder="1" applyAlignment="1">
      <alignment horizontal="left" vertical="center"/>
    </xf>
    <xf numFmtId="0" fontId="25" fillId="0" borderId="0" xfId="0" applyFont="1" applyFill="1" applyAlignment="1">
      <alignment horizontal="center" vertical="center"/>
    </xf>
    <xf numFmtId="3" fontId="23" fillId="0" borderId="0" xfId="0" applyNumberFormat="1" applyFont="1" applyFill="1" applyBorder="1" applyAlignment="1">
      <alignment horizontal="right" vertical="center" wrapText="1"/>
    </xf>
    <xf numFmtId="166" fontId="25" fillId="0" borderId="0" xfId="0" applyNumberFormat="1" applyFont="1" applyAlignment="1">
      <alignment horizontal="right" vertical="center"/>
    </xf>
    <xf numFmtId="166" fontId="25" fillId="0" borderId="0" xfId="0" applyNumberFormat="1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3" fontId="25" fillId="0" borderId="0" xfId="0" applyNumberFormat="1" applyFont="1" applyAlignment="1">
      <alignment horizontal="right" vertical="center"/>
    </xf>
    <xf numFmtId="166" fontId="25" fillId="22" borderId="0" xfId="0" applyNumberFormat="1" applyFont="1" applyFill="1" applyAlignment="1">
      <alignment horizontal="right" vertical="center"/>
    </xf>
    <xf numFmtId="0" fontId="25" fillId="4" borderId="0" xfId="0" applyFont="1" applyFill="1" applyAlignment="1">
      <alignment horizontal="center" vertical="center"/>
    </xf>
    <xf numFmtId="166" fontId="25" fillId="4" borderId="0" xfId="0" applyNumberFormat="1" applyFont="1" applyFill="1" applyAlignment="1">
      <alignment horizontal="right" vertical="center"/>
    </xf>
    <xf numFmtId="0" fontId="25" fillId="0" borderId="0" xfId="0" applyFont="1" applyFill="1" applyAlignment="1">
      <alignment horizontal="left" vertical="center"/>
    </xf>
    <xf numFmtId="3" fontId="25" fillId="0" borderId="0" xfId="0" applyNumberFormat="1" applyFont="1" applyFill="1" applyAlignment="1">
      <alignment horizontal="right" vertical="center"/>
    </xf>
    <xf numFmtId="0" fontId="23" fillId="7" borderId="0" xfId="0" applyFont="1" applyFill="1" applyBorder="1" applyAlignment="1">
      <alignment horizontal="center" vertical="center" wrapText="1"/>
    </xf>
    <xf numFmtId="0" fontId="25" fillId="23" borderId="0" xfId="0" applyFont="1" applyFill="1" applyAlignment="1">
      <alignment horizontal="right" vertical="center"/>
    </xf>
    <xf numFmtId="0" fontId="23" fillId="0" borderId="0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right" vertical="center"/>
    </xf>
    <xf numFmtId="166" fontId="25" fillId="0" borderId="0" xfId="0" applyNumberFormat="1" applyFont="1" applyFill="1" applyAlignment="1">
      <alignment horizontal="right" vertical="center"/>
    </xf>
    <xf numFmtId="166" fontId="25" fillId="0" borderId="0" xfId="0" applyNumberFormat="1" applyFont="1" applyFill="1"/>
    <xf numFmtId="0" fontId="22" fillId="23" borderId="0" xfId="0" applyFont="1" applyFill="1" applyAlignment="1">
      <alignment horizontal="right" vertical="center"/>
    </xf>
    <xf numFmtId="0" fontId="25" fillId="22" borderId="0" xfId="0" applyFont="1" applyFill="1" applyAlignment="1">
      <alignment horizontal="right" vertical="center"/>
    </xf>
    <xf numFmtId="3" fontId="28" fillId="6" borderId="0" xfId="0" applyNumberFormat="1" applyFont="1" applyFill="1"/>
    <xf numFmtId="0" fontId="25" fillId="0" borderId="0" xfId="0" applyFont="1" applyBorder="1" applyAlignment="1">
      <alignment horizontal="right" vertical="center"/>
    </xf>
    <xf numFmtId="0" fontId="25" fillId="0" borderId="3" xfId="0" applyFont="1" applyBorder="1" applyAlignment="1">
      <alignment horizontal="left" vertical="center"/>
    </xf>
    <xf numFmtId="0" fontId="25" fillId="0" borderId="3" xfId="0" applyFont="1" applyBorder="1" applyAlignment="1">
      <alignment horizontal="center" vertical="center"/>
    </xf>
    <xf numFmtId="3" fontId="25" fillId="0" borderId="3" xfId="0" applyNumberFormat="1" applyFont="1" applyBorder="1" applyAlignment="1">
      <alignment horizontal="right" vertical="center"/>
    </xf>
    <xf numFmtId="0" fontId="25" fillId="0" borderId="0" xfId="0" applyFont="1" applyFill="1" applyBorder="1"/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left"/>
    </xf>
    <xf numFmtId="0" fontId="25" fillId="0" borderId="3" xfId="0" applyFont="1" applyBorder="1" applyAlignment="1">
      <alignment horizontal="left"/>
    </xf>
    <xf numFmtId="0" fontId="23" fillId="5" borderId="0" xfId="0" applyFont="1" applyFill="1" applyBorder="1" applyAlignment="1">
      <alignment horizontal="center" vertical="center" wrapText="1"/>
    </xf>
    <xf numFmtId="0" fontId="23" fillId="5" borderId="5" xfId="0" applyFont="1" applyFill="1" applyBorder="1" applyAlignment="1">
      <alignment horizontal="center"/>
    </xf>
    <xf numFmtId="0" fontId="23" fillId="5" borderId="0" xfId="0" applyFont="1" applyFill="1" applyBorder="1" applyAlignment="1">
      <alignment horizontal="right" vertical="center" wrapText="1"/>
    </xf>
  </cellXfs>
  <cellStyles count="126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elkem 2" xfId="28"/>
    <cellStyle name="Čárka" xfId="124" builtinId="3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Hypertextový odkaz" xfId="125" builtinId="8"/>
    <cellStyle name="Check Cell" xfId="35"/>
    <cellStyle name="Chybně 2" xfId="36"/>
    <cellStyle name="Input" xfId="37"/>
    <cellStyle name="Kontrolní buňka 2" xfId="38"/>
    <cellStyle name="Linked Cell" xfId="39"/>
    <cellStyle name="Nadpis 1 2" xfId="40"/>
    <cellStyle name="Nadpis 2 2" xfId="41"/>
    <cellStyle name="Nadpis 3 2" xfId="42"/>
    <cellStyle name="Nadpis 4 2" xfId="43"/>
    <cellStyle name="Neutral" xfId="44"/>
    <cellStyle name="Neutrální 2" xfId="45"/>
    <cellStyle name="Normal_09-TP_TT" xfId="46"/>
    <cellStyle name="Normální" xfId="0" builtinId="0"/>
    <cellStyle name="normální 10" xfId="47"/>
    <cellStyle name="normální 11" xfId="48"/>
    <cellStyle name="normální 12" xfId="49"/>
    <cellStyle name="normální 13" xfId="50"/>
    <cellStyle name="normální 14" xfId="51"/>
    <cellStyle name="normální 15" xfId="52"/>
    <cellStyle name="normální 16" xfId="53"/>
    <cellStyle name="normální 17" xfId="54"/>
    <cellStyle name="normální 18" xfId="55"/>
    <cellStyle name="normální 19" xfId="56"/>
    <cellStyle name="Normální 2" xfId="1"/>
    <cellStyle name="normální 2 2" xfId="57"/>
    <cellStyle name="normální 2 3" xfId="58"/>
    <cellStyle name="normální 20" xfId="59"/>
    <cellStyle name="normální 21" xfId="60"/>
    <cellStyle name="normální 22" xfId="61"/>
    <cellStyle name="normální 23" xfId="62"/>
    <cellStyle name="normální 25" xfId="63"/>
    <cellStyle name="normální 26" xfId="64"/>
    <cellStyle name="normální 27" xfId="65"/>
    <cellStyle name="normální 28" xfId="66"/>
    <cellStyle name="normální 29" xfId="67"/>
    <cellStyle name="normální 3" xfId="68"/>
    <cellStyle name="normální 3 2" xfId="69"/>
    <cellStyle name="normální 3 3" xfId="70"/>
    <cellStyle name="normální 30" xfId="71"/>
    <cellStyle name="normální 31" xfId="72"/>
    <cellStyle name="normální 32" xfId="73"/>
    <cellStyle name="normální 33" xfId="74"/>
    <cellStyle name="normální 34" xfId="75"/>
    <cellStyle name="normální 35" xfId="76"/>
    <cellStyle name="normální 36" xfId="77"/>
    <cellStyle name="normální 37" xfId="78"/>
    <cellStyle name="normální 38" xfId="79"/>
    <cellStyle name="normální 39" xfId="80"/>
    <cellStyle name="normální 4" xfId="81"/>
    <cellStyle name="normální 4 2" xfId="82"/>
    <cellStyle name="normální 4 3" xfId="83"/>
    <cellStyle name="normální 40" xfId="84"/>
    <cellStyle name="normální 41" xfId="85"/>
    <cellStyle name="normální 42" xfId="86"/>
    <cellStyle name="normální 43" xfId="87"/>
    <cellStyle name="normální 44" xfId="88"/>
    <cellStyle name="normální 45" xfId="89"/>
    <cellStyle name="normální 46" xfId="90"/>
    <cellStyle name="normální 47" xfId="91"/>
    <cellStyle name="normální 48" xfId="92"/>
    <cellStyle name="normální 49" xfId="93"/>
    <cellStyle name="normální 5" xfId="94"/>
    <cellStyle name="normální 6" xfId="95"/>
    <cellStyle name="normální 7" xfId="96"/>
    <cellStyle name="normální 8" xfId="97"/>
    <cellStyle name="normální 9" xfId="98"/>
    <cellStyle name="Note" xfId="99"/>
    <cellStyle name="Output" xfId="100"/>
    <cellStyle name="Poznámka 2" xfId="101"/>
    <cellStyle name="Poznámka 2 2" xfId="102"/>
    <cellStyle name="Poznámka 2 3" xfId="103"/>
    <cellStyle name="Poznámka 3" xfId="104"/>
    <cellStyle name="Poznámka 3 2" xfId="105"/>
    <cellStyle name="Poznámka 3 3" xfId="106"/>
    <cellStyle name="procent 2" xfId="107"/>
    <cellStyle name="procent 2 2" xfId="108"/>
    <cellStyle name="procent 3" xfId="109"/>
    <cellStyle name="procent 3 2" xfId="110"/>
    <cellStyle name="Propojená buňka 2" xfId="111"/>
    <cellStyle name="Správně 2" xfId="112"/>
    <cellStyle name="Text upozornění 2" xfId="113"/>
    <cellStyle name="Vstup 2" xfId="114"/>
    <cellStyle name="Výpočet 2" xfId="115"/>
    <cellStyle name="Výstup 2" xfId="116"/>
    <cellStyle name="Vysvětlující text 2" xfId="117"/>
    <cellStyle name="Zvýraznění 1 2" xfId="118"/>
    <cellStyle name="Zvýraznění 2 2" xfId="119"/>
    <cellStyle name="Zvýraznění 3 2" xfId="120"/>
    <cellStyle name="Zvýraznění 4 2" xfId="121"/>
    <cellStyle name="Zvýraznění 5 2" xfId="122"/>
    <cellStyle name="Zvýraznění 6 2" xfId="123"/>
  </cellStyles>
  <dxfs count="20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2" defaultPivotStyle="PivotStyleLight16"/>
  <colors>
    <mruColors>
      <color rgb="FFEEDDFF"/>
      <color rgb="FFCC99FF"/>
      <color rgb="FFCC66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onnections" Target="connection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queryTables/queryTable1.xml><?xml version="1.0" encoding="utf-8"?>
<queryTable xmlns="http://schemas.openxmlformats.org/spreadsheetml/2006/main" name="C19_vysledky_roky_obory_det_1" growShrinkType="overwriteClear" adjustColumnWidth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iloha_vysledky_roky_sektory_P" growShrinkType="overwriteClear" adjustColumnWidth="0" connectionId="14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iloha_vysledky_roky_sektory_F" growShrinkType="overwriteClear" adjustColumnWidth="0" connectionId="9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iloha_vysledky_roky_sektory_G" growShrinkType="overwriteClear" adjustColumnWidth="0" connectionId="10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iloha_vysledky_roky_sektory_Z" growShrinkType="overwriteClear" adjustColumnWidth="0" connectionId="1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iloha_vysledky_roky_sektory_N" growShrinkType="overwriteClear" adjustColumnWidth="0" connectionId="13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tab_C3_subcat_rcio_n" growShrinkType="overwriteClear" adjustColumnWidth="0" connectionId="16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iloha_esi_roky_obory" growShrinkType="overwriteClear" adjustColumnWidth="0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vysledky_roky_obory_sp_1" growShrinkType="overwriteClear" adjustColumnWidth="0" connectionId="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iloha_vysledky_druhy_frascati" growShrinkType="overwriteClear" adjustColumnWidth="0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iloha_vysledky_roky_sektory" growShrinkType="overwriteClear" adjustColumnWidth="0" connectionId="5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iloha_vysledky_roky_sektory_J_imp" growShrinkType="overwriteClear" adjustColumnWidth="0" connectionId="12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iloha_vysledky_roky_sektory_J" growShrinkType="overwriteClear" adjustColumnWidth="0" connectionId="11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iloha_vysledky_roky_sektory_D" growShrinkType="overwriteClear" adjustColumnWidth="0" connectionId="8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iloha_vysledky_roky_sektory_B" growShrinkType="overwriteClear" adjustColumnWidth="0" connectionId="6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iloha_vysledky_roky_sektory_C" growShrinkType="overwriteClear" adjustColumnWidth="0" connectionId="7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C17"/>
  <sheetViews>
    <sheetView tabSelected="1" zoomScaleNormal="100" workbookViewId="0">
      <selection sqref="A1:XFD1048576"/>
    </sheetView>
  </sheetViews>
  <sheetFormatPr defaultColWidth="9.140625" defaultRowHeight="12.75" x14ac:dyDescent="0.25"/>
  <cols>
    <col min="1" max="3" width="10.7109375" style="1" customWidth="1"/>
    <col min="4" max="16384" width="9.140625" style="1"/>
  </cols>
  <sheetData>
    <row r="1" spans="1:3" x14ac:dyDescent="0.25">
      <c r="B1" s="2" t="s">
        <v>286</v>
      </c>
    </row>
    <row r="2" spans="1:3" x14ac:dyDescent="0.25">
      <c r="A2" s="3">
        <v>1</v>
      </c>
      <c r="B2" s="1" t="s">
        <v>596</v>
      </c>
      <c r="C2" s="1" t="s">
        <v>597</v>
      </c>
    </row>
    <row r="3" spans="1:3" x14ac:dyDescent="0.25">
      <c r="A3" s="3">
        <v>2</v>
      </c>
      <c r="B3" s="1" t="s">
        <v>598</v>
      </c>
      <c r="C3" s="1" t="s">
        <v>599</v>
      </c>
    </row>
    <row r="4" spans="1:3" x14ac:dyDescent="0.25">
      <c r="A4" s="3">
        <v>3</v>
      </c>
      <c r="B4" s="1" t="s">
        <v>600</v>
      </c>
      <c r="C4" s="1" t="s">
        <v>601</v>
      </c>
    </row>
    <row r="5" spans="1:3" x14ac:dyDescent="0.25">
      <c r="A5" s="3">
        <v>4</v>
      </c>
      <c r="B5" s="1" t="s">
        <v>602</v>
      </c>
      <c r="C5" s="1" t="s">
        <v>603</v>
      </c>
    </row>
    <row r="6" spans="1:3" x14ac:dyDescent="0.25">
      <c r="A6" s="3">
        <v>5</v>
      </c>
      <c r="B6" s="1" t="s">
        <v>604</v>
      </c>
      <c r="C6" s="1" t="s">
        <v>605</v>
      </c>
    </row>
    <row r="7" spans="1:3" x14ac:dyDescent="0.25">
      <c r="A7" s="3">
        <v>5</v>
      </c>
      <c r="B7" s="1" t="s">
        <v>606</v>
      </c>
      <c r="C7" s="1" t="s">
        <v>607</v>
      </c>
    </row>
    <row r="8" spans="1:3" x14ac:dyDescent="0.25">
      <c r="A8" s="3">
        <v>6</v>
      </c>
      <c r="B8" s="1" t="s">
        <v>608</v>
      </c>
      <c r="C8" s="1" t="s">
        <v>609</v>
      </c>
    </row>
    <row r="9" spans="1:3" x14ac:dyDescent="0.25">
      <c r="A9" s="3">
        <v>7</v>
      </c>
      <c r="B9" s="1" t="s">
        <v>610</v>
      </c>
      <c r="C9" s="1" t="s">
        <v>611</v>
      </c>
    </row>
    <row r="10" spans="1:3" x14ac:dyDescent="0.25">
      <c r="A10" s="3">
        <v>8</v>
      </c>
      <c r="B10" s="1" t="s">
        <v>612</v>
      </c>
      <c r="C10" s="1" t="s">
        <v>613</v>
      </c>
    </row>
    <row r="11" spans="1:3" x14ac:dyDescent="0.25">
      <c r="A11" s="3">
        <v>9</v>
      </c>
      <c r="B11" s="1" t="s">
        <v>614</v>
      </c>
      <c r="C11" s="1" t="s">
        <v>615</v>
      </c>
    </row>
    <row r="12" spans="1:3" x14ac:dyDescent="0.25">
      <c r="A12" s="3">
        <v>10</v>
      </c>
      <c r="B12" s="1" t="s">
        <v>616</v>
      </c>
      <c r="C12" s="1" t="s">
        <v>617</v>
      </c>
    </row>
    <row r="13" spans="1:3" x14ac:dyDescent="0.25">
      <c r="A13" s="3">
        <v>11</v>
      </c>
      <c r="B13" s="1" t="s">
        <v>618</v>
      </c>
      <c r="C13" s="1" t="s">
        <v>619</v>
      </c>
    </row>
    <row r="14" spans="1:3" x14ac:dyDescent="0.25">
      <c r="A14" s="3">
        <v>12</v>
      </c>
      <c r="B14" s="1" t="s">
        <v>620</v>
      </c>
      <c r="C14" s="1" t="s">
        <v>621</v>
      </c>
    </row>
    <row r="15" spans="1:3" x14ac:dyDescent="0.25">
      <c r="A15" s="3">
        <v>13</v>
      </c>
      <c r="B15" s="1" t="s">
        <v>622</v>
      </c>
      <c r="C15" s="1" t="s">
        <v>623</v>
      </c>
    </row>
    <row r="16" spans="1:3" x14ac:dyDescent="0.25">
      <c r="A16" s="3">
        <v>14</v>
      </c>
      <c r="B16" s="1" t="s">
        <v>624</v>
      </c>
      <c r="C16" s="1" t="s">
        <v>625</v>
      </c>
    </row>
    <row r="17" spans="1:3" x14ac:dyDescent="0.25">
      <c r="A17" s="3">
        <v>15</v>
      </c>
      <c r="B17" s="1" t="s">
        <v>626</v>
      </c>
      <c r="C17" s="1" t="s">
        <v>627</v>
      </c>
    </row>
  </sheetData>
  <hyperlinks>
    <hyperlink ref="A2" location="'1'!A1" display="'1'!A1"/>
    <hyperlink ref="A3" location="'2'!A1" display="'2'!A1"/>
    <hyperlink ref="A4" location="'3'!A1" display="'3'!A1"/>
    <hyperlink ref="A5" location="'4'!A1" display="'4'!A1"/>
    <hyperlink ref="A6" location="'5'!A1" display="'5'!A1"/>
    <hyperlink ref="A7" location="'5'!A1" display="'5'!A1"/>
    <hyperlink ref="A8" location="'6'!A1" display="'6'!A1"/>
    <hyperlink ref="A9" location="'7'!A1" display="'7'!A1"/>
    <hyperlink ref="A10" location="'8'!A1" display="'8'!A1"/>
    <hyperlink ref="A11" location="'9'!A1" display="'9'!A1"/>
    <hyperlink ref="A12" location="'10'!A1" display="'10'!A1"/>
    <hyperlink ref="A13" location="'10'!A1" display="'10'!A1"/>
    <hyperlink ref="A14" location="'12'!A1" display="'12'!A1"/>
    <hyperlink ref="A15" location="'13'!A1" display="'13'!A1"/>
    <hyperlink ref="A16" location="'14'!A1" display="'14'!A1"/>
    <hyperlink ref="A17" location="'15'!A1" display="'15'!A1"/>
  </hyperlinks>
  <pageMargins left="0.39370078740157483" right="0.39370078740157483" top="0.39370078740157483" bottom="0.39370078740157483" header="0" footer="0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21"/>
  <sheetViews>
    <sheetView view="pageBreakPreview" zoomScaleNormal="100" zoomScaleSheetLayoutView="100" workbookViewId="0">
      <selection activeCell="K94" sqref="K94"/>
    </sheetView>
  </sheetViews>
  <sheetFormatPr defaultRowHeight="12.75" x14ac:dyDescent="0.25"/>
  <cols>
    <col min="1" max="1" width="3" style="22" customWidth="1"/>
    <col min="2" max="2" width="2.7109375" style="22" customWidth="1"/>
    <col min="3" max="3" width="24.5703125" style="22" customWidth="1"/>
    <col min="4" max="4" width="9" style="22" customWidth="1"/>
    <col min="5" max="5" width="10.140625" style="22" customWidth="1"/>
    <col min="6" max="6" width="9.28515625" style="22" customWidth="1"/>
    <col min="7" max="7" width="9.42578125" style="22" customWidth="1"/>
    <col min="8" max="8" width="9.5703125" style="22" customWidth="1"/>
    <col min="9" max="16384" width="9.140625" style="22"/>
  </cols>
  <sheetData>
    <row r="1" spans="1:9" x14ac:dyDescent="0.25">
      <c r="C1" s="37" t="s">
        <v>577</v>
      </c>
    </row>
    <row r="2" spans="1:9" ht="13.5" thickBot="1" x14ac:dyDescent="0.3">
      <c r="C2" s="32"/>
      <c r="D2" s="32"/>
      <c r="E2" s="32"/>
      <c r="F2" s="32"/>
      <c r="G2" s="32"/>
      <c r="H2" s="32"/>
      <c r="I2" s="32"/>
    </row>
    <row r="3" spans="1:9" x14ac:dyDescent="0.25">
      <c r="C3" s="76"/>
      <c r="D3" s="77" t="s">
        <v>1</v>
      </c>
      <c r="E3" s="77"/>
      <c r="F3" s="77"/>
      <c r="G3" s="77"/>
      <c r="H3" s="77"/>
      <c r="I3" s="77"/>
    </row>
    <row r="4" spans="1:9" x14ac:dyDescent="0.25">
      <c r="C4" s="76" t="s">
        <v>560</v>
      </c>
      <c r="D4" s="76">
        <v>2007</v>
      </c>
      <c r="E4" s="76">
        <v>2008</v>
      </c>
      <c r="F4" s="76">
        <v>2009</v>
      </c>
      <c r="G4" s="76">
        <v>2010</v>
      </c>
      <c r="H4" s="76">
        <v>2011</v>
      </c>
      <c r="I4" s="76">
        <v>2012</v>
      </c>
    </row>
    <row r="5" spans="1:9" x14ac:dyDescent="0.25">
      <c r="A5" s="20"/>
      <c r="C5" s="78" t="s">
        <v>279</v>
      </c>
      <c r="D5" s="78">
        <v>55</v>
      </c>
      <c r="E5" s="78">
        <v>85</v>
      </c>
      <c r="F5" s="78">
        <v>144</v>
      </c>
      <c r="G5" s="78">
        <v>162</v>
      </c>
      <c r="H5" s="78">
        <v>198</v>
      </c>
      <c r="I5" s="78">
        <v>240</v>
      </c>
    </row>
    <row r="6" spans="1:9" x14ac:dyDescent="0.25">
      <c r="C6" s="79" t="s">
        <v>561</v>
      </c>
      <c r="D6" s="79">
        <v>12</v>
      </c>
      <c r="E6" s="79">
        <v>22</v>
      </c>
      <c r="F6" s="79">
        <v>19</v>
      </c>
      <c r="G6" s="79">
        <v>15</v>
      </c>
      <c r="H6" s="79">
        <v>23</v>
      </c>
      <c r="I6" s="79">
        <v>20</v>
      </c>
    </row>
    <row r="7" spans="1:9" x14ac:dyDescent="0.25">
      <c r="C7" s="79" t="s">
        <v>562</v>
      </c>
      <c r="D7" s="79">
        <v>20</v>
      </c>
      <c r="E7" s="79">
        <v>47</v>
      </c>
      <c r="F7" s="79">
        <v>60</v>
      </c>
      <c r="G7" s="79">
        <v>69</v>
      </c>
      <c r="H7" s="79">
        <v>58</v>
      </c>
      <c r="I7" s="79">
        <v>70</v>
      </c>
    </row>
    <row r="8" spans="1:9" x14ac:dyDescent="0.25">
      <c r="C8" s="80" t="s">
        <v>592</v>
      </c>
    </row>
    <row r="9" spans="1:9" x14ac:dyDescent="0.25">
      <c r="C9" s="81" t="s">
        <v>563</v>
      </c>
      <c r="D9" s="81">
        <v>16</v>
      </c>
      <c r="E9" s="81">
        <v>35</v>
      </c>
      <c r="F9" s="81">
        <v>47</v>
      </c>
      <c r="G9" s="81">
        <v>57</v>
      </c>
      <c r="H9" s="81">
        <v>39</v>
      </c>
      <c r="I9" s="81">
        <v>46</v>
      </c>
    </row>
    <row r="10" spans="1:9" x14ac:dyDescent="0.25">
      <c r="C10" s="81" t="s">
        <v>564</v>
      </c>
      <c r="D10" s="81">
        <v>4</v>
      </c>
      <c r="E10" s="81">
        <v>11</v>
      </c>
      <c r="F10" s="81">
        <v>13</v>
      </c>
      <c r="G10" s="81">
        <v>12</v>
      </c>
      <c r="H10" s="81">
        <v>19</v>
      </c>
      <c r="I10" s="81">
        <v>23</v>
      </c>
    </row>
    <row r="11" spans="1:9" x14ac:dyDescent="0.25">
      <c r="C11" s="81" t="s">
        <v>565</v>
      </c>
      <c r="D11" s="81">
        <v>0</v>
      </c>
      <c r="E11" s="81">
        <v>0</v>
      </c>
      <c r="F11" s="81">
        <v>0</v>
      </c>
      <c r="G11" s="81">
        <v>0</v>
      </c>
      <c r="H11" s="81">
        <v>0</v>
      </c>
      <c r="I11" s="81">
        <v>0</v>
      </c>
    </row>
    <row r="12" spans="1:9" x14ac:dyDescent="0.25">
      <c r="C12" s="81" t="s">
        <v>566</v>
      </c>
      <c r="D12" s="81">
        <v>0</v>
      </c>
      <c r="E12" s="81">
        <v>2</v>
      </c>
      <c r="F12" s="81">
        <v>1</v>
      </c>
      <c r="G12" s="81">
        <v>2</v>
      </c>
      <c r="H12" s="81">
        <v>0</v>
      </c>
      <c r="I12" s="81">
        <v>2</v>
      </c>
    </row>
    <row r="13" spans="1:9" x14ac:dyDescent="0.25">
      <c r="C13" s="79" t="s">
        <v>567</v>
      </c>
      <c r="D13" s="79">
        <v>24</v>
      </c>
      <c r="E13" s="79">
        <v>19</v>
      </c>
      <c r="F13" s="79">
        <v>69</v>
      </c>
      <c r="G13" s="79">
        <v>92</v>
      </c>
      <c r="H13" s="79">
        <v>129</v>
      </c>
      <c r="I13" s="79">
        <v>162</v>
      </c>
    </row>
    <row r="14" spans="1:9" x14ac:dyDescent="0.25">
      <c r="C14" s="80" t="s">
        <v>592</v>
      </c>
    </row>
    <row r="15" spans="1:9" x14ac:dyDescent="0.25">
      <c r="C15" s="81" t="s">
        <v>568</v>
      </c>
      <c r="D15" s="81">
        <v>24</v>
      </c>
      <c r="E15" s="81">
        <v>18</v>
      </c>
      <c r="F15" s="81">
        <v>69</v>
      </c>
      <c r="G15" s="81">
        <v>92</v>
      </c>
      <c r="H15" s="81">
        <v>129</v>
      </c>
      <c r="I15" s="81">
        <v>160</v>
      </c>
    </row>
    <row r="16" spans="1:9" x14ac:dyDescent="0.25">
      <c r="C16" s="81" t="s">
        <v>569</v>
      </c>
      <c r="D16" s="81">
        <v>0</v>
      </c>
      <c r="E16" s="81">
        <v>1</v>
      </c>
      <c r="F16" s="81">
        <v>0</v>
      </c>
      <c r="G16" s="81">
        <v>0</v>
      </c>
      <c r="H16" s="81">
        <v>2</v>
      </c>
      <c r="I16" s="81">
        <v>1</v>
      </c>
    </row>
    <row r="17" spans="3:9" x14ac:dyDescent="0.25">
      <c r="C17" s="81" t="s">
        <v>570</v>
      </c>
      <c r="D17" s="81">
        <v>0</v>
      </c>
      <c r="E17" s="81">
        <v>0</v>
      </c>
      <c r="F17" s="81">
        <v>0</v>
      </c>
      <c r="G17" s="81">
        <v>0</v>
      </c>
      <c r="H17" s="81">
        <v>0</v>
      </c>
      <c r="I17" s="81">
        <v>2</v>
      </c>
    </row>
    <row r="18" spans="3:9" ht="13.5" thickBot="1" x14ac:dyDescent="0.3">
      <c r="C18" s="82" t="s">
        <v>571</v>
      </c>
      <c r="D18" s="82">
        <v>0</v>
      </c>
      <c r="E18" s="82">
        <v>0</v>
      </c>
      <c r="F18" s="82">
        <v>1</v>
      </c>
      <c r="G18" s="82">
        <v>0</v>
      </c>
      <c r="H18" s="82">
        <v>1</v>
      </c>
      <c r="I18" s="82">
        <v>1</v>
      </c>
    </row>
    <row r="19" spans="3:9" x14ac:dyDescent="0.25">
      <c r="C19" s="35" t="s">
        <v>319</v>
      </c>
    </row>
    <row r="20" spans="3:9" x14ac:dyDescent="0.25">
      <c r="C20" s="35" t="s">
        <v>585</v>
      </c>
    </row>
    <row r="21" spans="3:9" x14ac:dyDescent="0.25">
      <c r="C21" s="36" t="s">
        <v>586</v>
      </c>
    </row>
  </sheetData>
  <mergeCells count="1">
    <mergeCell ref="D3:I3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21"/>
  <sheetViews>
    <sheetView view="pageBreakPreview" zoomScaleNormal="100" zoomScaleSheetLayoutView="100" workbookViewId="0">
      <selection activeCell="K94" sqref="K94"/>
    </sheetView>
  </sheetViews>
  <sheetFormatPr defaultRowHeight="12.75" x14ac:dyDescent="0.25"/>
  <cols>
    <col min="1" max="1" width="3" style="22" customWidth="1"/>
    <col min="2" max="2" width="2.7109375" style="22" customWidth="1"/>
    <col min="3" max="3" width="24.5703125" style="22" customWidth="1"/>
    <col min="4" max="4" width="9" style="22" customWidth="1"/>
    <col min="5" max="5" width="10.140625" style="22" customWidth="1"/>
    <col min="6" max="6" width="9.28515625" style="22" customWidth="1"/>
    <col min="7" max="7" width="9.42578125" style="22" customWidth="1"/>
    <col min="8" max="8" width="9.5703125" style="22" customWidth="1"/>
    <col min="9" max="16384" width="9.140625" style="22"/>
  </cols>
  <sheetData>
    <row r="1" spans="1:9" x14ac:dyDescent="0.25">
      <c r="C1" s="37" t="s">
        <v>578</v>
      </c>
    </row>
    <row r="2" spans="1:9" ht="13.5" thickBot="1" x14ac:dyDescent="0.3">
      <c r="C2" s="32"/>
      <c r="D2" s="32"/>
      <c r="E2" s="32"/>
      <c r="F2" s="32"/>
      <c r="G2" s="32"/>
      <c r="H2" s="32"/>
      <c r="I2" s="32"/>
    </row>
    <row r="3" spans="1:9" x14ac:dyDescent="0.25">
      <c r="C3" s="76"/>
      <c r="D3" s="77" t="s">
        <v>1</v>
      </c>
      <c r="E3" s="77"/>
      <c r="F3" s="77"/>
      <c r="G3" s="77"/>
      <c r="H3" s="77"/>
      <c r="I3" s="77"/>
    </row>
    <row r="4" spans="1:9" x14ac:dyDescent="0.25">
      <c r="C4" s="76" t="s">
        <v>560</v>
      </c>
      <c r="D4" s="76">
        <v>2007</v>
      </c>
      <c r="E4" s="76">
        <v>2008</v>
      </c>
      <c r="F4" s="76">
        <v>2009</v>
      </c>
      <c r="G4" s="76">
        <v>2010</v>
      </c>
      <c r="H4" s="76">
        <v>2011</v>
      </c>
      <c r="I4" s="76">
        <v>2012</v>
      </c>
    </row>
    <row r="5" spans="1:9" x14ac:dyDescent="0.25">
      <c r="A5" s="20"/>
      <c r="C5" s="78" t="s">
        <v>279</v>
      </c>
      <c r="D5" s="78">
        <v>51</v>
      </c>
      <c r="E5" s="78">
        <v>215</v>
      </c>
      <c r="F5" s="78">
        <v>354</v>
      </c>
      <c r="G5" s="78">
        <v>361</v>
      </c>
      <c r="H5" s="78">
        <v>675</v>
      </c>
      <c r="I5" s="78">
        <v>836</v>
      </c>
    </row>
    <row r="6" spans="1:9" x14ac:dyDescent="0.25">
      <c r="C6" s="79" t="s">
        <v>561</v>
      </c>
      <c r="D6" s="79">
        <v>18</v>
      </c>
      <c r="E6" s="79">
        <v>48</v>
      </c>
      <c r="F6" s="79">
        <v>73</v>
      </c>
      <c r="G6" s="79">
        <v>74</v>
      </c>
      <c r="H6" s="79">
        <v>131</v>
      </c>
      <c r="I6" s="79">
        <v>114</v>
      </c>
    </row>
    <row r="7" spans="1:9" x14ac:dyDescent="0.25">
      <c r="C7" s="79" t="s">
        <v>562</v>
      </c>
      <c r="D7" s="79">
        <v>16</v>
      </c>
      <c r="E7" s="79">
        <v>56</v>
      </c>
      <c r="F7" s="79">
        <v>90</v>
      </c>
      <c r="G7" s="79">
        <v>97</v>
      </c>
      <c r="H7" s="79">
        <v>103</v>
      </c>
      <c r="I7" s="79">
        <v>109</v>
      </c>
    </row>
    <row r="8" spans="1:9" x14ac:dyDescent="0.25">
      <c r="C8" s="80" t="s">
        <v>592</v>
      </c>
    </row>
    <row r="9" spans="1:9" x14ac:dyDescent="0.25">
      <c r="C9" s="81" t="s">
        <v>563</v>
      </c>
      <c r="D9" s="81">
        <v>2</v>
      </c>
      <c r="E9" s="81">
        <v>6</v>
      </c>
      <c r="F9" s="81">
        <v>15</v>
      </c>
      <c r="G9" s="81">
        <v>16</v>
      </c>
      <c r="H9" s="81">
        <v>32</v>
      </c>
      <c r="I9" s="81">
        <v>31</v>
      </c>
    </row>
    <row r="10" spans="1:9" x14ac:dyDescent="0.25">
      <c r="C10" s="81" t="s">
        <v>564</v>
      </c>
      <c r="D10" s="81">
        <v>14</v>
      </c>
      <c r="E10" s="81">
        <v>50</v>
      </c>
      <c r="F10" s="81">
        <v>70</v>
      </c>
      <c r="G10" s="81">
        <v>80</v>
      </c>
      <c r="H10" s="81">
        <v>70</v>
      </c>
      <c r="I10" s="81">
        <v>75</v>
      </c>
    </row>
    <row r="11" spans="1:9" x14ac:dyDescent="0.25">
      <c r="C11" s="81" t="s">
        <v>565</v>
      </c>
      <c r="D11" s="81">
        <v>0</v>
      </c>
      <c r="E11" s="81">
        <v>0</v>
      </c>
      <c r="F11" s="81">
        <v>1</v>
      </c>
      <c r="G11" s="81">
        <v>0</v>
      </c>
      <c r="H11" s="81">
        <v>0</v>
      </c>
      <c r="I11" s="81">
        <v>0</v>
      </c>
    </row>
    <row r="12" spans="1:9" x14ac:dyDescent="0.25">
      <c r="C12" s="81" t="s">
        <v>566</v>
      </c>
      <c r="D12" s="81">
        <v>0</v>
      </c>
      <c r="E12" s="81">
        <v>0</v>
      </c>
      <c r="F12" s="81">
        <v>4</v>
      </c>
      <c r="G12" s="81">
        <v>2</v>
      </c>
      <c r="H12" s="81">
        <v>3</v>
      </c>
      <c r="I12" s="81">
        <v>3</v>
      </c>
    </row>
    <row r="13" spans="1:9" x14ac:dyDescent="0.25">
      <c r="C13" s="79" t="s">
        <v>567</v>
      </c>
      <c r="D13" s="79">
        <v>17</v>
      </c>
      <c r="E13" s="79">
        <v>111</v>
      </c>
      <c r="F13" s="79">
        <v>205</v>
      </c>
      <c r="G13" s="79">
        <v>201</v>
      </c>
      <c r="H13" s="79">
        <v>476</v>
      </c>
      <c r="I13" s="79">
        <v>643</v>
      </c>
    </row>
    <row r="14" spans="1:9" x14ac:dyDescent="0.25">
      <c r="C14" s="80" t="s">
        <v>592</v>
      </c>
    </row>
    <row r="15" spans="1:9" x14ac:dyDescent="0.25">
      <c r="C15" s="81" t="s">
        <v>568</v>
      </c>
      <c r="D15" s="81">
        <v>17</v>
      </c>
      <c r="E15" s="81">
        <v>111</v>
      </c>
      <c r="F15" s="81">
        <v>202</v>
      </c>
      <c r="G15" s="81">
        <v>201</v>
      </c>
      <c r="H15" s="81">
        <v>474</v>
      </c>
      <c r="I15" s="81">
        <v>643</v>
      </c>
    </row>
    <row r="16" spans="1:9" x14ac:dyDescent="0.25">
      <c r="C16" s="81" t="s">
        <v>569</v>
      </c>
      <c r="D16" s="81">
        <v>0</v>
      </c>
      <c r="E16" s="81">
        <v>0</v>
      </c>
      <c r="F16" s="81">
        <v>4</v>
      </c>
      <c r="G16" s="81">
        <v>0</v>
      </c>
      <c r="H16" s="81">
        <v>0</v>
      </c>
      <c r="I16" s="81">
        <v>0</v>
      </c>
    </row>
    <row r="17" spans="3:9" x14ac:dyDescent="0.25">
      <c r="C17" s="81" t="s">
        <v>570</v>
      </c>
      <c r="D17" s="81">
        <v>0</v>
      </c>
      <c r="E17" s="81">
        <v>0</v>
      </c>
      <c r="F17" s="81">
        <v>3</v>
      </c>
      <c r="G17" s="81">
        <v>0</v>
      </c>
      <c r="H17" s="81">
        <v>2</v>
      </c>
      <c r="I17" s="81">
        <v>0</v>
      </c>
    </row>
    <row r="18" spans="3:9" ht="13.5" thickBot="1" x14ac:dyDescent="0.3">
      <c r="C18" s="82" t="s">
        <v>571</v>
      </c>
      <c r="D18" s="82">
        <v>0</v>
      </c>
      <c r="E18" s="82">
        <v>4</v>
      </c>
      <c r="F18" s="82">
        <v>2</v>
      </c>
      <c r="G18" s="82">
        <v>3</v>
      </c>
      <c r="H18" s="82">
        <v>3</v>
      </c>
      <c r="I18" s="82">
        <v>1</v>
      </c>
    </row>
    <row r="19" spans="3:9" x14ac:dyDescent="0.25">
      <c r="C19" s="35" t="s">
        <v>319</v>
      </c>
    </row>
    <row r="20" spans="3:9" x14ac:dyDescent="0.25">
      <c r="C20" s="35" t="s">
        <v>585</v>
      </c>
    </row>
    <row r="21" spans="3:9" x14ac:dyDescent="0.25">
      <c r="C21" s="36" t="s">
        <v>586</v>
      </c>
    </row>
  </sheetData>
  <mergeCells count="1">
    <mergeCell ref="D3:I3"/>
  </mergeCells>
  <pageMargins left="0.39370078740157483" right="0.39370078740157483" top="0.39370078740157483" bottom="0.39370078740157483" header="0" footer="0"/>
  <pageSetup paperSize="9" scale="9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21"/>
  <sheetViews>
    <sheetView view="pageBreakPreview" zoomScaleNormal="100" zoomScaleSheetLayoutView="100" workbookViewId="0">
      <selection activeCell="K94" sqref="K94"/>
    </sheetView>
  </sheetViews>
  <sheetFormatPr defaultRowHeight="12.75" x14ac:dyDescent="0.25"/>
  <cols>
    <col min="1" max="1" width="3" style="22" customWidth="1"/>
    <col min="2" max="2" width="2.7109375" style="22" customWidth="1"/>
    <col min="3" max="3" width="24.5703125" style="22" customWidth="1"/>
    <col min="4" max="4" width="9" style="22" customWidth="1"/>
    <col min="5" max="5" width="10.140625" style="22" customWidth="1"/>
    <col min="6" max="6" width="9.28515625" style="22" customWidth="1"/>
    <col min="7" max="7" width="9.42578125" style="22" customWidth="1"/>
    <col min="8" max="8" width="9.5703125" style="22" customWidth="1"/>
    <col min="9" max="16384" width="9.140625" style="22"/>
  </cols>
  <sheetData>
    <row r="1" spans="1:9" x14ac:dyDescent="0.25">
      <c r="C1" s="37" t="s">
        <v>579</v>
      </c>
    </row>
    <row r="2" spans="1:9" ht="13.5" thickBot="1" x14ac:dyDescent="0.3">
      <c r="C2" s="32"/>
      <c r="D2" s="32"/>
      <c r="E2" s="32"/>
      <c r="F2" s="32"/>
      <c r="G2" s="32"/>
      <c r="H2" s="32"/>
      <c r="I2" s="32"/>
    </row>
    <row r="3" spans="1:9" x14ac:dyDescent="0.25">
      <c r="C3" s="76"/>
      <c r="D3" s="77" t="s">
        <v>1</v>
      </c>
      <c r="E3" s="77"/>
      <c r="F3" s="77"/>
      <c r="G3" s="77"/>
      <c r="H3" s="77"/>
      <c r="I3" s="77"/>
    </row>
    <row r="4" spans="1:9" x14ac:dyDescent="0.25">
      <c r="C4" s="76" t="s">
        <v>560</v>
      </c>
      <c r="D4" s="76">
        <v>2007</v>
      </c>
      <c r="E4" s="76">
        <v>2008</v>
      </c>
      <c r="F4" s="76">
        <v>2009</v>
      </c>
      <c r="G4" s="76">
        <v>2010</v>
      </c>
      <c r="H4" s="76">
        <v>2011</v>
      </c>
      <c r="I4" s="76">
        <v>2012</v>
      </c>
    </row>
    <row r="5" spans="1:9" x14ac:dyDescent="0.25">
      <c r="A5" s="20"/>
      <c r="C5" s="78" t="s">
        <v>279</v>
      </c>
      <c r="D5" s="78">
        <v>2153</v>
      </c>
      <c r="E5" s="78">
        <v>1264</v>
      </c>
      <c r="F5" s="78">
        <v>1469</v>
      </c>
      <c r="G5" s="78">
        <v>1695</v>
      </c>
      <c r="H5" s="78">
        <v>1823</v>
      </c>
      <c r="I5" s="78">
        <v>1806</v>
      </c>
    </row>
    <row r="6" spans="1:9" x14ac:dyDescent="0.25">
      <c r="C6" s="79" t="s">
        <v>561</v>
      </c>
      <c r="D6" s="79">
        <v>561</v>
      </c>
      <c r="E6" s="79">
        <v>377</v>
      </c>
      <c r="F6" s="79">
        <v>331</v>
      </c>
      <c r="G6" s="79">
        <v>436</v>
      </c>
      <c r="H6" s="79">
        <v>328</v>
      </c>
      <c r="I6" s="79">
        <v>283</v>
      </c>
    </row>
    <row r="7" spans="1:9" x14ac:dyDescent="0.25">
      <c r="C7" s="79" t="s">
        <v>562</v>
      </c>
      <c r="D7" s="79">
        <v>524</v>
      </c>
      <c r="E7" s="79">
        <v>189</v>
      </c>
      <c r="F7" s="79">
        <v>145</v>
      </c>
      <c r="G7" s="79">
        <v>149</v>
      </c>
      <c r="H7" s="79">
        <v>111</v>
      </c>
      <c r="I7" s="79">
        <v>80</v>
      </c>
    </row>
    <row r="8" spans="1:9" x14ac:dyDescent="0.25">
      <c r="C8" s="80" t="s">
        <v>592</v>
      </c>
    </row>
    <row r="9" spans="1:9" x14ac:dyDescent="0.25">
      <c r="C9" s="81" t="s">
        <v>563</v>
      </c>
      <c r="D9" s="81">
        <v>159</v>
      </c>
      <c r="E9" s="81">
        <v>125</v>
      </c>
      <c r="F9" s="81">
        <v>124</v>
      </c>
      <c r="G9" s="81">
        <v>110</v>
      </c>
      <c r="H9" s="81">
        <v>79</v>
      </c>
      <c r="I9" s="81">
        <v>41</v>
      </c>
    </row>
    <row r="10" spans="1:9" x14ac:dyDescent="0.25">
      <c r="C10" s="81" t="s">
        <v>564</v>
      </c>
      <c r="D10" s="81">
        <v>217</v>
      </c>
      <c r="E10" s="81">
        <v>49</v>
      </c>
      <c r="F10" s="81">
        <v>7</v>
      </c>
      <c r="G10" s="81">
        <v>18</v>
      </c>
      <c r="H10" s="81">
        <v>22</v>
      </c>
      <c r="I10" s="81">
        <v>22</v>
      </c>
    </row>
    <row r="11" spans="1:9" x14ac:dyDescent="0.25">
      <c r="C11" s="81" t="s">
        <v>565</v>
      </c>
      <c r="D11" s="81">
        <v>4</v>
      </c>
      <c r="E11" s="81">
        <v>0</v>
      </c>
      <c r="F11" s="81">
        <v>1</v>
      </c>
      <c r="G11" s="81">
        <v>4</v>
      </c>
      <c r="H11" s="81">
        <v>0</v>
      </c>
      <c r="I11" s="81">
        <v>0</v>
      </c>
    </row>
    <row r="12" spans="1:9" x14ac:dyDescent="0.25">
      <c r="C12" s="81" t="s">
        <v>566</v>
      </c>
      <c r="D12" s="81">
        <v>144</v>
      </c>
      <c r="E12" s="81">
        <v>15</v>
      </c>
      <c r="F12" s="81">
        <v>14</v>
      </c>
      <c r="G12" s="81">
        <v>17</v>
      </c>
      <c r="H12" s="81">
        <v>10</v>
      </c>
      <c r="I12" s="81">
        <v>17</v>
      </c>
    </row>
    <row r="13" spans="1:9" x14ac:dyDescent="0.25">
      <c r="C13" s="79" t="s">
        <v>567</v>
      </c>
      <c r="D13" s="79">
        <v>1069</v>
      </c>
      <c r="E13" s="79">
        <v>700</v>
      </c>
      <c r="F13" s="79">
        <v>987</v>
      </c>
      <c r="G13" s="79">
        <v>1133</v>
      </c>
      <c r="H13" s="79">
        <v>1407</v>
      </c>
      <c r="I13" s="79">
        <v>1443</v>
      </c>
    </row>
    <row r="14" spans="1:9" x14ac:dyDescent="0.25">
      <c r="C14" s="80" t="s">
        <v>592</v>
      </c>
    </row>
    <row r="15" spans="1:9" x14ac:dyDescent="0.25">
      <c r="C15" s="81" t="s">
        <v>568</v>
      </c>
      <c r="D15" s="81">
        <v>1070</v>
      </c>
      <c r="E15" s="81">
        <v>700</v>
      </c>
      <c r="F15" s="81">
        <v>987</v>
      </c>
      <c r="G15" s="81">
        <v>1132</v>
      </c>
      <c r="H15" s="81">
        <v>1407</v>
      </c>
      <c r="I15" s="81">
        <v>1441</v>
      </c>
    </row>
    <row r="16" spans="1:9" x14ac:dyDescent="0.25">
      <c r="C16" s="81" t="s">
        <v>569</v>
      </c>
      <c r="D16" s="81">
        <v>0</v>
      </c>
      <c r="E16" s="81">
        <v>0</v>
      </c>
      <c r="F16" s="81">
        <v>0</v>
      </c>
      <c r="G16" s="81">
        <v>0</v>
      </c>
      <c r="H16" s="81">
        <v>0</v>
      </c>
      <c r="I16" s="81">
        <v>0</v>
      </c>
    </row>
    <row r="17" spans="3:9" x14ac:dyDescent="0.25">
      <c r="C17" s="81" t="s">
        <v>570</v>
      </c>
      <c r="D17" s="81">
        <v>1</v>
      </c>
      <c r="E17" s="81">
        <v>0</v>
      </c>
      <c r="F17" s="81">
        <v>0</v>
      </c>
      <c r="G17" s="81">
        <v>0</v>
      </c>
      <c r="H17" s="81">
        <v>0</v>
      </c>
      <c r="I17" s="81">
        <v>0</v>
      </c>
    </row>
    <row r="18" spans="3:9" ht="13.5" thickBot="1" x14ac:dyDescent="0.3">
      <c r="C18" s="82" t="s">
        <v>571</v>
      </c>
      <c r="D18" s="82">
        <v>33</v>
      </c>
      <c r="E18" s="82">
        <v>7</v>
      </c>
      <c r="F18" s="82">
        <v>11</v>
      </c>
      <c r="G18" s="82">
        <v>15</v>
      </c>
      <c r="H18" s="82">
        <v>11</v>
      </c>
      <c r="I18" s="82">
        <v>3</v>
      </c>
    </row>
    <row r="19" spans="3:9" x14ac:dyDescent="0.25">
      <c r="C19" s="35" t="s">
        <v>319</v>
      </c>
    </row>
    <row r="20" spans="3:9" x14ac:dyDescent="0.25">
      <c r="C20" s="35" t="s">
        <v>585</v>
      </c>
    </row>
    <row r="21" spans="3:9" x14ac:dyDescent="0.25">
      <c r="C21" s="36" t="s">
        <v>586</v>
      </c>
    </row>
  </sheetData>
  <mergeCells count="1">
    <mergeCell ref="D3:I3"/>
  </mergeCells>
  <pageMargins left="0.39370078740157483" right="0.39370078740157483" top="0.39370078740157483" bottom="0.39370078740157483" header="0" footer="0"/>
  <pageSetup paperSize="9" scale="9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21"/>
  <sheetViews>
    <sheetView view="pageBreakPreview" zoomScaleNormal="100" zoomScaleSheetLayoutView="100" workbookViewId="0">
      <selection activeCell="K94" sqref="K94"/>
    </sheetView>
  </sheetViews>
  <sheetFormatPr defaultRowHeight="12.75" x14ac:dyDescent="0.25"/>
  <cols>
    <col min="1" max="1" width="3" style="22" customWidth="1"/>
    <col min="2" max="2" width="2.7109375" style="22" customWidth="1"/>
    <col min="3" max="3" width="24.5703125" style="22" customWidth="1"/>
    <col min="4" max="4" width="9" style="22" customWidth="1"/>
    <col min="5" max="5" width="10.140625" style="22" customWidth="1"/>
    <col min="6" max="6" width="9.28515625" style="22" customWidth="1"/>
    <col min="7" max="7" width="9.42578125" style="22" customWidth="1"/>
    <col min="8" max="8" width="9.5703125" style="22" customWidth="1"/>
    <col min="9" max="16384" width="9.140625" style="22"/>
  </cols>
  <sheetData>
    <row r="1" spans="1:9" ht="25.5" customHeight="1" x14ac:dyDescent="0.25">
      <c r="C1" s="34" t="s">
        <v>580</v>
      </c>
      <c r="D1" s="34"/>
      <c r="E1" s="34"/>
      <c r="F1" s="34"/>
      <c r="G1" s="34"/>
      <c r="H1" s="34"/>
      <c r="I1" s="34"/>
    </row>
    <row r="2" spans="1:9" ht="13.5" thickBot="1" x14ac:dyDescent="0.3">
      <c r="C2" s="32"/>
      <c r="D2" s="32"/>
      <c r="E2" s="32"/>
      <c r="F2" s="32"/>
      <c r="G2" s="32"/>
      <c r="H2" s="32"/>
      <c r="I2" s="32"/>
    </row>
    <row r="3" spans="1:9" x14ac:dyDescent="0.25">
      <c r="C3" s="76"/>
      <c r="D3" s="77" t="s">
        <v>1</v>
      </c>
      <c r="E3" s="77"/>
      <c r="F3" s="77"/>
      <c r="G3" s="77"/>
      <c r="H3" s="77"/>
      <c r="I3" s="77"/>
    </row>
    <row r="4" spans="1:9" x14ac:dyDescent="0.25">
      <c r="C4" s="76" t="s">
        <v>560</v>
      </c>
      <c r="D4" s="76">
        <v>2007</v>
      </c>
      <c r="E4" s="76">
        <v>2008</v>
      </c>
      <c r="F4" s="76">
        <v>2009</v>
      </c>
      <c r="G4" s="76">
        <v>2010</v>
      </c>
      <c r="H4" s="76">
        <v>2011</v>
      </c>
      <c r="I4" s="76">
        <v>2012</v>
      </c>
    </row>
    <row r="5" spans="1:9" x14ac:dyDescent="0.25">
      <c r="A5" s="21">
        <v>0</v>
      </c>
      <c r="B5" s="20">
        <v>0</v>
      </c>
      <c r="C5" s="83" t="s">
        <v>279</v>
      </c>
      <c r="D5" s="83">
        <v>305</v>
      </c>
      <c r="E5" s="83">
        <v>452</v>
      </c>
      <c r="F5" s="83">
        <v>573</v>
      </c>
      <c r="G5" s="83">
        <v>462</v>
      </c>
      <c r="H5" s="83">
        <v>459</v>
      </c>
      <c r="I5" s="83">
        <v>403</v>
      </c>
    </row>
    <row r="6" spans="1:9" x14ac:dyDescent="0.25">
      <c r="A6" s="20">
        <v>1</v>
      </c>
      <c r="B6" s="20">
        <v>0</v>
      </c>
      <c r="C6" s="84" t="s">
        <v>561</v>
      </c>
      <c r="D6" s="84">
        <v>149</v>
      </c>
      <c r="E6" s="84">
        <v>243</v>
      </c>
      <c r="F6" s="84">
        <v>360</v>
      </c>
      <c r="G6" s="84">
        <v>224</v>
      </c>
      <c r="H6" s="84">
        <v>153</v>
      </c>
      <c r="I6" s="84">
        <v>79</v>
      </c>
    </row>
    <row r="7" spans="1:9" x14ac:dyDescent="0.25">
      <c r="A7" s="20">
        <v>2</v>
      </c>
      <c r="B7" s="20">
        <v>0</v>
      </c>
      <c r="C7" s="84" t="s">
        <v>562</v>
      </c>
      <c r="D7" s="84">
        <v>54</v>
      </c>
      <c r="E7" s="84">
        <v>84</v>
      </c>
      <c r="F7" s="84">
        <v>55</v>
      </c>
      <c r="G7" s="84">
        <v>63</v>
      </c>
      <c r="H7" s="84">
        <v>68</v>
      </c>
      <c r="I7" s="84">
        <v>60</v>
      </c>
    </row>
    <row r="8" spans="1:9" x14ac:dyDescent="0.25">
      <c r="C8" s="80" t="s">
        <v>592</v>
      </c>
    </row>
    <row r="9" spans="1:9" x14ac:dyDescent="0.25">
      <c r="A9" s="20">
        <v>2</v>
      </c>
      <c r="B9" s="20">
        <v>2</v>
      </c>
      <c r="C9" s="85" t="s">
        <v>563</v>
      </c>
      <c r="D9" s="85">
        <v>10</v>
      </c>
      <c r="E9" s="85">
        <v>12</v>
      </c>
      <c r="F9" s="85">
        <v>10</v>
      </c>
      <c r="G9" s="85">
        <v>7</v>
      </c>
      <c r="H9" s="85">
        <v>8</v>
      </c>
      <c r="I9" s="85">
        <v>12</v>
      </c>
    </row>
    <row r="10" spans="1:9" x14ac:dyDescent="0.25">
      <c r="A10" s="20">
        <v>2</v>
      </c>
      <c r="B10" s="20">
        <v>3</v>
      </c>
      <c r="C10" s="85" t="s">
        <v>564</v>
      </c>
      <c r="D10" s="85">
        <v>37</v>
      </c>
      <c r="E10" s="85">
        <v>68</v>
      </c>
      <c r="F10" s="85">
        <v>39</v>
      </c>
      <c r="G10" s="85">
        <v>38</v>
      </c>
      <c r="H10" s="85">
        <v>54</v>
      </c>
      <c r="I10" s="85">
        <v>40</v>
      </c>
    </row>
    <row r="11" spans="1:9" x14ac:dyDescent="0.25">
      <c r="A11" s="20">
        <v>2</v>
      </c>
      <c r="B11" s="20">
        <v>4</v>
      </c>
      <c r="C11" s="85" t="s">
        <v>565</v>
      </c>
      <c r="D11" s="85">
        <v>4</v>
      </c>
      <c r="E11" s="85">
        <v>0</v>
      </c>
      <c r="F11" s="85">
        <v>3</v>
      </c>
      <c r="G11" s="85">
        <v>9</v>
      </c>
      <c r="H11" s="85">
        <v>4</v>
      </c>
      <c r="I11" s="85">
        <v>4</v>
      </c>
    </row>
    <row r="12" spans="1:9" x14ac:dyDescent="0.25">
      <c r="A12" s="20">
        <v>2</v>
      </c>
      <c r="B12" s="20">
        <v>5</v>
      </c>
      <c r="C12" s="85" t="s">
        <v>566</v>
      </c>
      <c r="D12" s="85">
        <v>3</v>
      </c>
      <c r="E12" s="85">
        <v>4</v>
      </c>
      <c r="F12" s="85">
        <v>3</v>
      </c>
      <c r="G12" s="85">
        <v>10</v>
      </c>
      <c r="H12" s="85">
        <v>2</v>
      </c>
      <c r="I12" s="85">
        <v>4</v>
      </c>
    </row>
    <row r="13" spans="1:9" x14ac:dyDescent="0.25">
      <c r="A13" s="20">
        <v>3</v>
      </c>
      <c r="B13" s="20">
        <v>0</v>
      </c>
      <c r="C13" s="84" t="s">
        <v>567</v>
      </c>
      <c r="D13" s="84">
        <v>104</v>
      </c>
      <c r="E13" s="84">
        <v>129</v>
      </c>
      <c r="F13" s="84">
        <v>163</v>
      </c>
      <c r="G13" s="84">
        <v>181</v>
      </c>
      <c r="H13" s="84">
        <v>240</v>
      </c>
      <c r="I13" s="84">
        <v>266</v>
      </c>
    </row>
    <row r="14" spans="1:9" x14ac:dyDescent="0.25">
      <c r="C14" s="80" t="s">
        <v>592</v>
      </c>
    </row>
    <row r="15" spans="1:9" x14ac:dyDescent="0.25">
      <c r="A15" s="20">
        <v>3</v>
      </c>
      <c r="B15" s="20">
        <v>6</v>
      </c>
      <c r="C15" s="85" t="s">
        <v>568</v>
      </c>
      <c r="D15" s="85">
        <v>104</v>
      </c>
      <c r="E15" s="85">
        <v>126</v>
      </c>
      <c r="F15" s="85">
        <v>163</v>
      </c>
      <c r="G15" s="85">
        <v>181</v>
      </c>
      <c r="H15" s="85">
        <v>240</v>
      </c>
      <c r="I15" s="85">
        <v>266</v>
      </c>
    </row>
    <row r="16" spans="1:9" x14ac:dyDescent="0.25">
      <c r="A16" s="20">
        <v>3</v>
      </c>
      <c r="B16" s="20">
        <v>7</v>
      </c>
      <c r="C16" s="85" t="s">
        <v>569</v>
      </c>
      <c r="D16" s="85">
        <v>3</v>
      </c>
      <c r="E16" s="85">
        <v>12</v>
      </c>
      <c r="F16" s="85">
        <v>2</v>
      </c>
      <c r="G16" s="85">
        <v>0</v>
      </c>
      <c r="H16" s="85">
        <v>0</v>
      </c>
      <c r="I16" s="85">
        <v>0</v>
      </c>
    </row>
    <row r="17" spans="1:9" x14ac:dyDescent="0.25">
      <c r="A17" s="20">
        <v>3</v>
      </c>
      <c r="B17" s="20">
        <v>8</v>
      </c>
      <c r="C17" s="85" t="s">
        <v>570</v>
      </c>
      <c r="D17" s="85">
        <v>0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</row>
    <row r="18" spans="1:9" ht="13.5" thickBot="1" x14ac:dyDescent="0.3">
      <c r="A18" s="20">
        <v>4</v>
      </c>
      <c r="B18" s="20">
        <v>0</v>
      </c>
      <c r="C18" s="86" t="s">
        <v>571</v>
      </c>
      <c r="D18" s="86">
        <v>1</v>
      </c>
      <c r="E18" s="86">
        <v>2</v>
      </c>
      <c r="F18" s="86">
        <v>1</v>
      </c>
      <c r="G18" s="86">
        <v>0</v>
      </c>
      <c r="H18" s="86">
        <v>2</v>
      </c>
      <c r="I18" s="86">
        <v>0</v>
      </c>
    </row>
    <row r="19" spans="1:9" x14ac:dyDescent="0.25">
      <c r="C19" s="35" t="s">
        <v>319</v>
      </c>
    </row>
    <row r="20" spans="1:9" x14ac:dyDescent="0.25">
      <c r="C20" s="35" t="s">
        <v>585</v>
      </c>
    </row>
    <row r="21" spans="1:9" x14ac:dyDescent="0.25">
      <c r="C21" s="36" t="s">
        <v>586</v>
      </c>
    </row>
  </sheetData>
  <mergeCells count="2">
    <mergeCell ref="D3:I3"/>
    <mergeCell ref="C1:I1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21"/>
  <sheetViews>
    <sheetView view="pageBreakPreview" zoomScaleNormal="100" zoomScaleSheetLayoutView="100" workbookViewId="0">
      <selection activeCell="K94" sqref="K94"/>
    </sheetView>
  </sheetViews>
  <sheetFormatPr defaultRowHeight="12.75" x14ac:dyDescent="0.25"/>
  <cols>
    <col min="1" max="1" width="3" style="22" customWidth="1"/>
    <col min="2" max="2" width="2.7109375" style="22" customWidth="1"/>
    <col min="3" max="3" width="24.5703125" style="22" customWidth="1"/>
    <col min="4" max="4" width="9" style="22" customWidth="1"/>
    <col min="5" max="5" width="10.140625" style="22" customWidth="1"/>
    <col min="6" max="6" width="9.28515625" style="22" customWidth="1"/>
    <col min="7" max="7" width="9.42578125" style="22" customWidth="1"/>
    <col min="8" max="8" width="9.5703125" style="22" customWidth="1"/>
    <col min="9" max="16384" width="9.140625" style="22"/>
  </cols>
  <sheetData>
    <row r="1" spans="1:9" ht="27" customHeight="1" x14ac:dyDescent="0.25">
      <c r="C1" s="34" t="s">
        <v>581</v>
      </c>
      <c r="D1" s="34"/>
      <c r="E1" s="34"/>
      <c r="F1" s="34"/>
      <c r="G1" s="34"/>
      <c r="H1" s="34"/>
      <c r="I1" s="34"/>
    </row>
    <row r="2" spans="1:9" ht="13.5" thickBot="1" x14ac:dyDescent="0.3">
      <c r="C2" s="32"/>
      <c r="D2" s="32"/>
      <c r="E2" s="32"/>
      <c r="F2" s="32"/>
      <c r="G2" s="32"/>
      <c r="H2" s="32"/>
      <c r="I2" s="32"/>
    </row>
    <row r="3" spans="1:9" x14ac:dyDescent="0.25">
      <c r="C3" s="76"/>
      <c r="D3" s="77" t="s">
        <v>1</v>
      </c>
      <c r="E3" s="77"/>
      <c r="F3" s="77"/>
      <c r="G3" s="77"/>
      <c r="H3" s="77"/>
      <c r="I3" s="77"/>
    </row>
    <row r="4" spans="1:9" x14ac:dyDescent="0.25">
      <c r="C4" s="76" t="s">
        <v>560</v>
      </c>
      <c r="D4" s="76">
        <v>2007</v>
      </c>
      <c r="E4" s="76">
        <v>2008</v>
      </c>
      <c r="F4" s="76">
        <v>2009</v>
      </c>
      <c r="G4" s="76">
        <v>2010</v>
      </c>
      <c r="H4" s="76">
        <v>2011</v>
      </c>
      <c r="I4" s="76">
        <v>2012</v>
      </c>
    </row>
    <row r="5" spans="1:9" x14ac:dyDescent="0.25">
      <c r="A5" s="21">
        <v>0</v>
      </c>
      <c r="B5" s="22">
        <v>0</v>
      </c>
      <c r="C5" s="78" t="s">
        <v>279</v>
      </c>
      <c r="D5" s="78">
        <v>117</v>
      </c>
      <c r="E5" s="78">
        <v>510</v>
      </c>
      <c r="F5" s="78">
        <v>949</v>
      </c>
      <c r="G5" s="78">
        <v>1036</v>
      </c>
      <c r="H5" s="78">
        <v>1648</v>
      </c>
      <c r="I5" s="78">
        <v>2280</v>
      </c>
    </row>
    <row r="6" spans="1:9" x14ac:dyDescent="0.25">
      <c r="A6" s="22">
        <v>1</v>
      </c>
      <c r="B6" s="22">
        <v>0</v>
      </c>
      <c r="C6" s="79" t="s">
        <v>561</v>
      </c>
      <c r="D6" s="79">
        <v>6</v>
      </c>
      <c r="E6" s="79">
        <v>59</v>
      </c>
      <c r="F6" s="79">
        <v>98</v>
      </c>
      <c r="G6" s="79">
        <v>136</v>
      </c>
      <c r="H6" s="79">
        <v>117</v>
      </c>
      <c r="I6" s="79">
        <v>69</v>
      </c>
    </row>
    <row r="7" spans="1:9" x14ac:dyDescent="0.25">
      <c r="A7" s="22">
        <v>2</v>
      </c>
      <c r="B7" s="22">
        <v>0</v>
      </c>
      <c r="C7" s="79" t="s">
        <v>562</v>
      </c>
      <c r="D7" s="79">
        <v>82</v>
      </c>
      <c r="E7" s="79">
        <v>246</v>
      </c>
      <c r="F7" s="79">
        <v>543</v>
      </c>
      <c r="G7" s="79">
        <v>529</v>
      </c>
      <c r="H7" s="79">
        <v>714</v>
      </c>
      <c r="I7" s="79">
        <v>607</v>
      </c>
    </row>
    <row r="8" spans="1:9" x14ac:dyDescent="0.25">
      <c r="C8" s="80" t="s">
        <v>592</v>
      </c>
    </row>
    <row r="9" spans="1:9" x14ac:dyDescent="0.25">
      <c r="A9" s="22">
        <v>2</v>
      </c>
      <c r="B9" s="22">
        <v>2</v>
      </c>
      <c r="C9" s="81" t="s">
        <v>563</v>
      </c>
      <c r="D9" s="81">
        <v>14</v>
      </c>
      <c r="E9" s="81">
        <v>21</v>
      </c>
      <c r="F9" s="81">
        <v>24</v>
      </c>
      <c r="G9" s="81">
        <v>17</v>
      </c>
      <c r="H9" s="81">
        <v>18</v>
      </c>
      <c r="I9" s="81">
        <v>16</v>
      </c>
    </row>
    <row r="10" spans="1:9" x14ac:dyDescent="0.25">
      <c r="A10" s="22">
        <v>2</v>
      </c>
      <c r="B10" s="22">
        <v>3</v>
      </c>
      <c r="C10" s="81" t="s">
        <v>564</v>
      </c>
      <c r="D10" s="81">
        <v>6</v>
      </c>
      <c r="E10" s="81">
        <v>158</v>
      </c>
      <c r="F10" s="81">
        <v>237</v>
      </c>
      <c r="G10" s="81">
        <v>237</v>
      </c>
      <c r="H10" s="81">
        <v>291</v>
      </c>
      <c r="I10" s="81">
        <v>224</v>
      </c>
    </row>
    <row r="11" spans="1:9" x14ac:dyDescent="0.25">
      <c r="A11" s="22">
        <v>2</v>
      </c>
      <c r="B11" s="22">
        <v>4</v>
      </c>
      <c r="C11" s="81" t="s">
        <v>565</v>
      </c>
      <c r="D11" s="81">
        <v>0</v>
      </c>
      <c r="E11" s="81">
        <v>0</v>
      </c>
      <c r="F11" s="81">
        <v>1</v>
      </c>
      <c r="G11" s="81">
        <v>1</v>
      </c>
      <c r="H11" s="81">
        <v>5</v>
      </c>
      <c r="I11" s="81">
        <v>8</v>
      </c>
    </row>
    <row r="12" spans="1:9" x14ac:dyDescent="0.25">
      <c r="A12" s="22">
        <v>2</v>
      </c>
      <c r="B12" s="22">
        <v>5</v>
      </c>
      <c r="C12" s="81" t="s">
        <v>566</v>
      </c>
      <c r="D12" s="81">
        <v>62</v>
      </c>
      <c r="E12" s="81">
        <v>72</v>
      </c>
      <c r="F12" s="81">
        <v>291</v>
      </c>
      <c r="G12" s="81">
        <v>283</v>
      </c>
      <c r="H12" s="81">
        <v>400</v>
      </c>
      <c r="I12" s="81">
        <v>431</v>
      </c>
    </row>
    <row r="13" spans="1:9" x14ac:dyDescent="0.25">
      <c r="A13" s="22">
        <v>3</v>
      </c>
      <c r="B13" s="22">
        <v>0</v>
      </c>
      <c r="C13" s="79" t="s">
        <v>567</v>
      </c>
      <c r="D13" s="79">
        <v>35</v>
      </c>
      <c r="E13" s="79">
        <v>216</v>
      </c>
      <c r="F13" s="79">
        <v>322</v>
      </c>
      <c r="G13" s="79">
        <v>402</v>
      </c>
      <c r="H13" s="79">
        <v>848</v>
      </c>
      <c r="I13" s="79">
        <v>1639</v>
      </c>
    </row>
    <row r="14" spans="1:9" x14ac:dyDescent="0.25">
      <c r="C14" s="80" t="s">
        <v>592</v>
      </c>
    </row>
    <row r="15" spans="1:9" x14ac:dyDescent="0.25">
      <c r="A15" s="22">
        <v>3</v>
      </c>
      <c r="B15" s="22">
        <v>6</v>
      </c>
      <c r="C15" s="81" t="s">
        <v>568</v>
      </c>
      <c r="D15" s="81">
        <v>34</v>
      </c>
      <c r="E15" s="81">
        <v>216</v>
      </c>
      <c r="F15" s="81">
        <v>320</v>
      </c>
      <c r="G15" s="81">
        <v>402</v>
      </c>
      <c r="H15" s="81">
        <v>847</v>
      </c>
      <c r="I15" s="81">
        <v>1637</v>
      </c>
    </row>
    <row r="16" spans="1:9" x14ac:dyDescent="0.25">
      <c r="A16" s="22">
        <v>3</v>
      </c>
      <c r="B16" s="22">
        <v>7</v>
      </c>
      <c r="C16" s="81" t="s">
        <v>569</v>
      </c>
      <c r="D16" s="81">
        <v>0</v>
      </c>
      <c r="E16" s="81">
        <v>0</v>
      </c>
      <c r="F16" s="81">
        <v>3</v>
      </c>
      <c r="G16" s="81">
        <v>0</v>
      </c>
      <c r="H16" s="81">
        <v>0</v>
      </c>
      <c r="I16" s="81">
        <v>0</v>
      </c>
    </row>
    <row r="17" spans="1:9" x14ac:dyDescent="0.25">
      <c r="A17" s="22">
        <v>3</v>
      </c>
      <c r="B17" s="22">
        <v>8</v>
      </c>
      <c r="C17" s="81" t="s">
        <v>570</v>
      </c>
      <c r="D17" s="81">
        <v>0</v>
      </c>
      <c r="E17" s="81">
        <v>0</v>
      </c>
      <c r="F17" s="81">
        <v>2</v>
      </c>
      <c r="G17" s="81">
        <v>0</v>
      </c>
      <c r="H17" s="81">
        <v>2</v>
      </c>
      <c r="I17" s="81">
        <v>2</v>
      </c>
    </row>
    <row r="18" spans="1:9" ht="13.5" thickBot="1" x14ac:dyDescent="0.3">
      <c r="A18" s="22">
        <v>4</v>
      </c>
      <c r="B18" s="22">
        <v>0</v>
      </c>
      <c r="C18" s="82" t="s">
        <v>571</v>
      </c>
      <c r="D18" s="82">
        <v>0</v>
      </c>
      <c r="E18" s="82">
        <v>0</v>
      </c>
      <c r="F18" s="82">
        <v>16</v>
      </c>
      <c r="G18" s="82">
        <v>4</v>
      </c>
      <c r="H18" s="82">
        <v>1</v>
      </c>
      <c r="I18" s="82">
        <v>2</v>
      </c>
    </row>
    <row r="19" spans="1:9" x14ac:dyDescent="0.25">
      <c r="C19" s="35" t="s">
        <v>319</v>
      </c>
    </row>
    <row r="20" spans="1:9" x14ac:dyDescent="0.25">
      <c r="C20" s="35" t="s">
        <v>585</v>
      </c>
    </row>
    <row r="21" spans="1:9" x14ac:dyDescent="0.25">
      <c r="C21" s="36" t="s">
        <v>586</v>
      </c>
    </row>
  </sheetData>
  <mergeCells count="2">
    <mergeCell ref="D3:I3"/>
    <mergeCell ref="C1:I1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269"/>
  <sheetViews>
    <sheetView view="pageBreakPreview" topLeftCell="A208" zoomScaleNormal="70" zoomScaleSheetLayoutView="100" workbookViewId="0">
      <selection activeCell="K94" sqref="K94"/>
    </sheetView>
  </sheetViews>
  <sheetFormatPr defaultRowHeight="12.75" x14ac:dyDescent="0.25"/>
  <cols>
    <col min="1" max="1" width="5.42578125" style="22" customWidth="1"/>
    <col min="2" max="2" width="31" style="22" customWidth="1"/>
    <col min="3" max="3" width="6.42578125" style="69" customWidth="1"/>
    <col min="4" max="4" width="4.28515625" style="22" customWidth="1"/>
    <col min="5" max="5" width="6.42578125" style="22" customWidth="1"/>
    <col min="6" max="6" width="4.28515625" style="22" customWidth="1"/>
    <col min="7" max="7" width="6.42578125" style="22" customWidth="1"/>
    <col min="8" max="8" width="4.28515625" style="22" customWidth="1"/>
    <col min="9" max="9" width="6.42578125" style="22" customWidth="1"/>
    <col min="10" max="10" width="4.28515625" style="22" customWidth="1"/>
    <col min="11" max="11" width="6.42578125" style="22" customWidth="1"/>
    <col min="12" max="12" width="4.28515625" style="22" customWidth="1"/>
    <col min="13" max="13" width="6.42578125" style="22" customWidth="1"/>
    <col min="14" max="14" width="4.28515625" style="22" customWidth="1"/>
    <col min="15" max="15" width="6.42578125" style="22" customWidth="1"/>
    <col min="16" max="16" width="4.28515625" style="22" customWidth="1"/>
    <col min="17" max="17" width="6.42578125" style="22" customWidth="1"/>
    <col min="18" max="18" width="4.28515625" style="22" customWidth="1"/>
    <col min="19" max="19" width="6.42578125" style="22" customWidth="1"/>
    <col min="20" max="20" width="4.28515625" style="22" customWidth="1"/>
    <col min="21" max="21" width="6.42578125" style="22" customWidth="1"/>
    <col min="22" max="22" width="4.28515625" style="22" customWidth="1"/>
    <col min="23" max="23" width="6.42578125" style="22" customWidth="1"/>
    <col min="24" max="24" width="4.28515625" style="22" customWidth="1"/>
    <col min="25" max="25" width="6.42578125" style="22" customWidth="1"/>
    <col min="26" max="26" width="4.28515625" style="22" customWidth="1"/>
    <col min="27" max="27" width="6.42578125" style="22" customWidth="1"/>
    <col min="28" max="28" width="4.28515625" style="22" customWidth="1"/>
    <col min="29" max="16384" width="9.140625" style="22"/>
  </cols>
  <sheetData>
    <row r="1" spans="1:28" x14ac:dyDescent="0.25">
      <c r="A1" s="20"/>
      <c r="B1" s="68" t="s">
        <v>628</v>
      </c>
    </row>
    <row r="2" spans="1:28" ht="13.5" thickBot="1" x14ac:dyDescent="0.3">
      <c r="A2" s="20"/>
      <c r="B2" s="32"/>
      <c r="C2" s="70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</row>
    <row r="3" spans="1:28" x14ac:dyDescent="0.25">
      <c r="A3" s="20"/>
      <c r="B3" s="71"/>
      <c r="C3" s="72" t="s">
        <v>1</v>
      </c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</row>
    <row r="4" spans="1:28" x14ac:dyDescent="0.25">
      <c r="A4" s="20"/>
      <c r="B4" s="73" t="s">
        <v>0</v>
      </c>
      <c r="C4" s="74">
        <v>2000</v>
      </c>
      <c r="D4" s="74"/>
      <c r="E4" s="59">
        <v>2001</v>
      </c>
      <c r="F4" s="59"/>
      <c r="G4" s="74">
        <v>2002</v>
      </c>
      <c r="H4" s="74"/>
      <c r="I4" s="59">
        <v>2003</v>
      </c>
      <c r="J4" s="59"/>
      <c r="K4" s="74">
        <v>2004</v>
      </c>
      <c r="L4" s="74"/>
      <c r="M4" s="59">
        <v>2005</v>
      </c>
      <c r="N4" s="59"/>
      <c r="O4" s="74">
        <v>2006</v>
      </c>
      <c r="P4" s="74"/>
      <c r="Q4" s="59">
        <v>2007</v>
      </c>
      <c r="R4" s="59"/>
      <c r="S4" s="74">
        <v>2008</v>
      </c>
      <c r="T4" s="74"/>
      <c r="U4" s="59">
        <v>2009</v>
      </c>
      <c r="V4" s="59"/>
      <c r="W4" s="74">
        <v>2010</v>
      </c>
      <c r="X4" s="74"/>
      <c r="Y4" s="75">
        <v>2011</v>
      </c>
      <c r="Z4" s="75"/>
      <c r="AA4" s="74">
        <v>2012</v>
      </c>
      <c r="AB4" s="74"/>
    </row>
    <row r="5" spans="1:28" x14ac:dyDescent="0.25">
      <c r="A5" s="20"/>
      <c r="B5" s="63"/>
      <c r="C5" s="64" t="s">
        <v>2</v>
      </c>
      <c r="D5" s="65" t="s">
        <v>3</v>
      </c>
      <c r="E5" s="66" t="s">
        <v>2</v>
      </c>
      <c r="F5" s="66" t="s">
        <v>3</v>
      </c>
      <c r="G5" s="64" t="s">
        <v>2</v>
      </c>
      <c r="H5" s="65" t="s">
        <v>3</v>
      </c>
      <c r="I5" s="66" t="s">
        <v>2</v>
      </c>
      <c r="J5" s="66" t="s">
        <v>3</v>
      </c>
      <c r="K5" s="64" t="s">
        <v>2</v>
      </c>
      <c r="L5" s="65" t="s">
        <v>3</v>
      </c>
      <c r="M5" s="66" t="s">
        <v>2</v>
      </c>
      <c r="N5" s="66" t="s">
        <v>3</v>
      </c>
      <c r="O5" s="64" t="s">
        <v>2</v>
      </c>
      <c r="P5" s="65" t="s">
        <v>3</v>
      </c>
      <c r="Q5" s="66" t="s">
        <v>2</v>
      </c>
      <c r="R5" s="66" t="s">
        <v>3</v>
      </c>
      <c r="S5" s="64" t="s">
        <v>2</v>
      </c>
      <c r="T5" s="65" t="s">
        <v>3</v>
      </c>
      <c r="U5" s="66" t="s">
        <v>2</v>
      </c>
      <c r="V5" s="66" t="s">
        <v>3</v>
      </c>
      <c r="W5" s="64" t="s">
        <v>2</v>
      </c>
      <c r="X5" s="65" t="s">
        <v>3</v>
      </c>
      <c r="Y5" s="66" t="s">
        <v>2</v>
      </c>
      <c r="Z5" s="66" t="s">
        <v>3</v>
      </c>
      <c r="AA5" s="64" t="s">
        <v>2</v>
      </c>
      <c r="AB5" s="65" t="s">
        <v>3</v>
      </c>
    </row>
    <row r="6" spans="1:28" s="20" customFormat="1" x14ac:dyDescent="0.25">
      <c r="A6" s="21">
        <v>61</v>
      </c>
      <c r="B6" s="10" t="s">
        <v>4</v>
      </c>
      <c r="C6" s="13">
        <v>0.74382716049382702</v>
      </c>
      <c r="D6" s="12">
        <v>11</v>
      </c>
      <c r="E6" s="13">
        <v>0.78389830508474601</v>
      </c>
      <c r="F6" s="12">
        <v>11</v>
      </c>
      <c r="G6" s="13">
        <v>0.82403433476394805</v>
      </c>
      <c r="H6" s="12">
        <v>17</v>
      </c>
      <c r="I6" s="13">
        <v>0.82614942528735602</v>
      </c>
      <c r="J6" s="12">
        <v>20</v>
      </c>
      <c r="K6" s="13">
        <v>0.67164179104477595</v>
      </c>
      <c r="L6" s="12">
        <v>10</v>
      </c>
      <c r="M6" s="13">
        <v>0.45128205128205101</v>
      </c>
      <c r="N6" s="12">
        <v>14</v>
      </c>
      <c r="O6" s="13">
        <v>0.75393700787401596</v>
      </c>
      <c r="P6" s="12">
        <v>12</v>
      </c>
      <c r="Q6" s="13">
        <v>0.67938931297709904</v>
      </c>
      <c r="R6" s="12">
        <v>3</v>
      </c>
      <c r="S6" s="13">
        <v>0.25078369905956099</v>
      </c>
      <c r="T6" s="12">
        <v>5</v>
      </c>
      <c r="U6" s="13">
        <v>0.70093457943925197</v>
      </c>
      <c r="V6" s="12">
        <v>4</v>
      </c>
      <c r="W6" s="13">
        <v>0.92105263157894701</v>
      </c>
      <c r="X6" s="12">
        <v>5</v>
      </c>
      <c r="Y6" s="13">
        <v>0.59375</v>
      </c>
      <c r="Z6" s="12">
        <v>8</v>
      </c>
      <c r="AA6" s="13">
        <v>0</v>
      </c>
      <c r="AB6" s="12">
        <v>3</v>
      </c>
    </row>
    <row r="7" spans="1:28" s="20" customFormat="1" x14ac:dyDescent="0.25">
      <c r="A7" s="22">
        <v>6</v>
      </c>
      <c r="B7" s="10" t="s">
        <v>5</v>
      </c>
      <c r="C7" s="13">
        <v>0.38126888217522698</v>
      </c>
      <c r="D7" s="12">
        <v>83</v>
      </c>
      <c r="E7" s="13">
        <v>0.30710659898477199</v>
      </c>
      <c r="F7" s="12">
        <v>79</v>
      </c>
      <c r="G7" s="13">
        <v>0.33706467661691503</v>
      </c>
      <c r="H7" s="12">
        <v>65</v>
      </c>
      <c r="I7" s="13">
        <v>0.52197802197802201</v>
      </c>
      <c r="J7" s="12">
        <v>70</v>
      </c>
      <c r="K7" s="13">
        <v>0.578125</v>
      </c>
      <c r="L7" s="12">
        <v>68</v>
      </c>
      <c r="M7" s="13">
        <v>0.68761220825852798</v>
      </c>
      <c r="N7" s="12">
        <v>58</v>
      </c>
      <c r="O7" s="13">
        <v>0.61827411167512702</v>
      </c>
      <c r="P7" s="12">
        <v>65</v>
      </c>
      <c r="Q7" s="13">
        <v>0.56679636835278902</v>
      </c>
      <c r="R7" s="12">
        <v>70</v>
      </c>
      <c r="S7" s="13">
        <v>0.86940298507462699</v>
      </c>
      <c r="T7" s="12">
        <v>87</v>
      </c>
      <c r="U7" s="13">
        <v>1.0943396226415101</v>
      </c>
      <c r="V7" s="12">
        <v>88</v>
      </c>
      <c r="W7" s="13">
        <v>1.06028368794326</v>
      </c>
      <c r="X7" s="12">
        <v>97</v>
      </c>
      <c r="Y7" s="13">
        <v>1.6461538461538501</v>
      </c>
      <c r="Z7" s="12">
        <v>99</v>
      </c>
      <c r="AA7" s="13">
        <v>0.89655172413793105</v>
      </c>
      <c r="AB7" s="12">
        <v>97</v>
      </c>
    </row>
    <row r="8" spans="1:28" s="20" customFormat="1" x14ac:dyDescent="0.25">
      <c r="A8" s="23">
        <v>1</v>
      </c>
      <c r="B8" s="10" t="s">
        <v>6</v>
      </c>
      <c r="C8" s="13">
        <v>1.21501706484642</v>
      </c>
      <c r="D8" s="12">
        <v>5</v>
      </c>
      <c r="E8" s="13">
        <v>0.62240663900414905</v>
      </c>
      <c r="F8" s="12">
        <v>5</v>
      </c>
      <c r="G8" s="13">
        <v>0.38716814159292001</v>
      </c>
      <c r="H8" s="12">
        <v>4</v>
      </c>
      <c r="I8" s="13">
        <v>0.79096045197740095</v>
      </c>
      <c r="J8" s="12">
        <v>5</v>
      </c>
      <c r="K8" s="13">
        <v>0.97835137385512105</v>
      </c>
      <c r="L8" s="12">
        <v>8</v>
      </c>
      <c r="M8" s="13">
        <v>0.36197916666666702</v>
      </c>
      <c r="N8" s="12">
        <v>6</v>
      </c>
      <c r="O8" s="13">
        <v>0.71661237785016296</v>
      </c>
      <c r="P8" s="12">
        <v>15</v>
      </c>
      <c r="Q8" s="13">
        <v>3.81604938271605</v>
      </c>
      <c r="R8" s="12">
        <v>11</v>
      </c>
      <c r="S8" s="13">
        <v>1.03062787136294</v>
      </c>
      <c r="T8" s="12">
        <v>11</v>
      </c>
      <c r="U8" s="13">
        <v>0.84114052953156804</v>
      </c>
      <c r="V8" s="12">
        <v>16</v>
      </c>
      <c r="W8" s="13">
        <v>0.99038461538461497</v>
      </c>
      <c r="X8" s="12">
        <v>22</v>
      </c>
      <c r="Y8" s="13">
        <v>1.4838709677419399</v>
      </c>
      <c r="Z8" s="12">
        <v>23</v>
      </c>
      <c r="AA8" s="13">
        <v>0.43333333333333302</v>
      </c>
      <c r="AB8" s="12">
        <v>16</v>
      </c>
    </row>
    <row r="9" spans="1:28" s="20" customFormat="1" x14ac:dyDescent="0.25">
      <c r="A9" s="22">
        <v>58</v>
      </c>
      <c r="B9" s="10" t="s">
        <v>7</v>
      </c>
      <c r="C9" s="13"/>
      <c r="D9" s="12">
        <v>0</v>
      </c>
      <c r="E9" s="13"/>
      <c r="F9" s="12">
        <v>0</v>
      </c>
      <c r="G9" s="13"/>
      <c r="H9" s="12">
        <v>0</v>
      </c>
      <c r="I9" s="13"/>
      <c r="J9" s="12">
        <v>0</v>
      </c>
      <c r="K9" s="13"/>
      <c r="L9" s="12">
        <v>0</v>
      </c>
      <c r="M9" s="13">
        <v>0.45871559633027498</v>
      </c>
      <c r="N9" s="12">
        <v>1</v>
      </c>
      <c r="O9" s="13">
        <v>1.1782786885245899</v>
      </c>
      <c r="P9" s="12">
        <v>2</v>
      </c>
      <c r="Q9" s="13">
        <v>0.521058965102286</v>
      </c>
      <c r="R9" s="12">
        <v>3</v>
      </c>
      <c r="S9" s="13">
        <v>0.15576323987538901</v>
      </c>
      <c r="T9" s="12">
        <v>2</v>
      </c>
      <c r="U9" s="13">
        <v>1.7543859649122799</v>
      </c>
      <c r="V9" s="12">
        <v>3</v>
      </c>
      <c r="W9" s="13">
        <v>1.75328947368421</v>
      </c>
      <c r="X9" s="12">
        <v>3</v>
      </c>
      <c r="Y9" s="13">
        <v>0.83823529411764697</v>
      </c>
      <c r="Z9" s="12">
        <v>7</v>
      </c>
      <c r="AA9" s="13">
        <v>0.89285714285714302</v>
      </c>
      <c r="AB9" s="12">
        <v>4</v>
      </c>
    </row>
    <row r="10" spans="1:28" s="20" customFormat="1" x14ac:dyDescent="0.25">
      <c r="A10" s="20">
        <v>7</v>
      </c>
      <c r="B10" s="10" t="s">
        <v>8</v>
      </c>
      <c r="C10" s="13">
        <v>0.347372991749891</v>
      </c>
      <c r="D10" s="12">
        <v>2</v>
      </c>
      <c r="E10" s="13">
        <v>0.37831021437578799</v>
      </c>
      <c r="F10" s="12">
        <v>4</v>
      </c>
      <c r="G10" s="13">
        <v>1.0746998666073799</v>
      </c>
      <c r="H10" s="12">
        <v>6</v>
      </c>
      <c r="I10" s="13">
        <v>1.0874155405405399</v>
      </c>
      <c r="J10" s="12">
        <v>4</v>
      </c>
      <c r="K10" s="13">
        <v>0.42425447316103398</v>
      </c>
      <c r="L10" s="12">
        <v>3</v>
      </c>
      <c r="M10" s="13">
        <v>1.7001906577693</v>
      </c>
      <c r="N10" s="12">
        <v>3</v>
      </c>
      <c r="O10" s="13">
        <v>1.0164203612479501</v>
      </c>
      <c r="P10" s="12">
        <v>7</v>
      </c>
      <c r="Q10" s="13">
        <v>0.26854219948849101</v>
      </c>
      <c r="R10" s="12">
        <v>5</v>
      </c>
      <c r="S10" s="13">
        <v>2.9079659706109799</v>
      </c>
      <c r="T10" s="12">
        <v>5</v>
      </c>
      <c r="U10" s="13">
        <v>0.79554655870445301</v>
      </c>
      <c r="V10" s="12">
        <v>7</v>
      </c>
      <c r="W10" s="13">
        <v>1.74366197183099</v>
      </c>
      <c r="X10" s="12">
        <v>8</v>
      </c>
      <c r="Y10" s="13">
        <v>1.2195121951219501</v>
      </c>
      <c r="Z10" s="12">
        <v>8</v>
      </c>
      <c r="AA10" s="13">
        <v>2.7777777777777799</v>
      </c>
      <c r="AB10" s="12">
        <v>6</v>
      </c>
    </row>
    <row r="11" spans="1:28" s="20" customFormat="1" x14ac:dyDescent="0.25">
      <c r="A11" s="22">
        <v>106</v>
      </c>
      <c r="B11" s="10" t="s">
        <v>9</v>
      </c>
      <c r="C11" s="13">
        <v>0.83188670625856598</v>
      </c>
      <c r="D11" s="12">
        <v>202</v>
      </c>
      <c r="E11" s="13">
        <v>1.1922705314009701</v>
      </c>
      <c r="F11" s="12">
        <v>192</v>
      </c>
      <c r="G11" s="13">
        <v>1.01406401551891</v>
      </c>
      <c r="H11" s="12">
        <v>253</v>
      </c>
      <c r="I11" s="13">
        <v>1.1187050359712201</v>
      </c>
      <c r="J11" s="12">
        <v>250</v>
      </c>
      <c r="K11" s="13">
        <v>0.96262680192204997</v>
      </c>
      <c r="L11" s="12">
        <v>247</v>
      </c>
      <c r="M11" s="13">
        <v>0.87025131502045605</v>
      </c>
      <c r="N11" s="12">
        <v>257</v>
      </c>
      <c r="O11" s="13">
        <v>0.95638020833333304</v>
      </c>
      <c r="P11" s="12">
        <v>293</v>
      </c>
      <c r="Q11" s="13">
        <v>1.0881254667662399</v>
      </c>
      <c r="R11" s="12">
        <v>319</v>
      </c>
      <c r="S11" s="13">
        <v>1.03663985701519</v>
      </c>
      <c r="T11" s="12">
        <v>283</v>
      </c>
      <c r="U11" s="13">
        <v>1.2687074829931999</v>
      </c>
      <c r="V11" s="12">
        <v>319</v>
      </c>
      <c r="W11" s="13">
        <v>1.05008347245409</v>
      </c>
      <c r="X11" s="12">
        <v>341</v>
      </c>
      <c r="Y11" s="13">
        <v>1.1131386861313901</v>
      </c>
      <c r="Z11" s="12">
        <v>292</v>
      </c>
      <c r="AA11" s="13">
        <v>1.08510638297872</v>
      </c>
      <c r="AB11" s="12">
        <v>285</v>
      </c>
    </row>
    <row r="12" spans="1:28" s="20" customFormat="1" x14ac:dyDescent="0.25">
      <c r="A12" s="20">
        <v>8</v>
      </c>
      <c r="B12" s="10" t="s">
        <v>10</v>
      </c>
      <c r="C12" s="13">
        <v>0.505253104106972</v>
      </c>
      <c r="D12" s="12">
        <v>12</v>
      </c>
      <c r="E12" s="13">
        <v>0.58796764408493396</v>
      </c>
      <c r="F12" s="12">
        <v>8</v>
      </c>
      <c r="G12" s="13">
        <v>0.55201819215463299</v>
      </c>
      <c r="H12" s="12">
        <v>7</v>
      </c>
      <c r="I12" s="13">
        <v>0.99190283400809698</v>
      </c>
      <c r="J12" s="12">
        <v>13</v>
      </c>
      <c r="K12" s="13">
        <v>1.6222509702457999</v>
      </c>
      <c r="L12" s="12">
        <v>13</v>
      </c>
      <c r="M12" s="13">
        <v>0.666199158485274</v>
      </c>
      <c r="N12" s="12">
        <v>12</v>
      </c>
      <c r="O12" s="13">
        <v>1.23371989295272</v>
      </c>
      <c r="P12" s="12">
        <v>12</v>
      </c>
      <c r="Q12" s="13">
        <v>1.07258064516129</v>
      </c>
      <c r="R12" s="12">
        <v>11</v>
      </c>
      <c r="S12" s="13">
        <v>1.3980582524271801</v>
      </c>
      <c r="T12" s="12">
        <v>12</v>
      </c>
      <c r="U12" s="13">
        <v>1.46653919694073</v>
      </c>
      <c r="V12" s="12">
        <v>18</v>
      </c>
      <c r="W12" s="13">
        <v>0.79411764705882404</v>
      </c>
      <c r="X12" s="12">
        <v>10</v>
      </c>
      <c r="Y12" s="13">
        <v>1.7884615384615401</v>
      </c>
      <c r="Z12" s="12">
        <v>19</v>
      </c>
      <c r="AA12" s="13">
        <v>1</v>
      </c>
      <c r="AB12" s="12">
        <v>12</v>
      </c>
    </row>
    <row r="13" spans="1:28" s="20" customFormat="1" x14ac:dyDescent="0.25">
      <c r="A13" s="20">
        <v>9</v>
      </c>
      <c r="B13" s="10" t="s">
        <v>11</v>
      </c>
      <c r="C13" s="13">
        <v>1.1757425742574299</v>
      </c>
      <c r="D13" s="12">
        <v>1</v>
      </c>
      <c r="E13" s="13"/>
      <c r="F13" s="12">
        <v>0</v>
      </c>
      <c r="G13" s="13"/>
      <c r="H13" s="12">
        <v>0</v>
      </c>
      <c r="I13" s="13"/>
      <c r="J13" s="12">
        <v>0</v>
      </c>
      <c r="K13" s="13"/>
      <c r="L13" s="12">
        <v>0</v>
      </c>
      <c r="M13" s="13"/>
      <c r="N13" s="12">
        <v>0</v>
      </c>
      <c r="O13" s="13"/>
      <c r="P13" s="12">
        <v>0</v>
      </c>
      <c r="Q13" s="13">
        <v>0.107758620689655</v>
      </c>
      <c r="R13" s="12">
        <v>1</v>
      </c>
      <c r="S13" s="13">
        <v>0</v>
      </c>
      <c r="T13" s="12">
        <v>1</v>
      </c>
      <c r="U13" s="13">
        <v>1.04</v>
      </c>
      <c r="V13" s="12">
        <v>2</v>
      </c>
      <c r="W13" s="13">
        <v>1.02974828375286</v>
      </c>
      <c r="X13" s="12">
        <v>2</v>
      </c>
      <c r="Y13" s="13">
        <v>1.12107623318386</v>
      </c>
      <c r="Z13" s="12">
        <v>2</v>
      </c>
      <c r="AA13" s="13">
        <v>0</v>
      </c>
      <c r="AB13" s="12">
        <v>2</v>
      </c>
    </row>
    <row r="14" spans="1:28" s="20" customFormat="1" x14ac:dyDescent="0.25">
      <c r="A14" s="22">
        <v>10</v>
      </c>
      <c r="B14" s="10" t="s">
        <v>12</v>
      </c>
      <c r="C14" s="13">
        <v>0.46774987690792702</v>
      </c>
      <c r="D14" s="12">
        <v>2</v>
      </c>
      <c r="E14" s="13">
        <v>0.266240681576145</v>
      </c>
      <c r="F14" s="12">
        <v>1</v>
      </c>
      <c r="G14" s="13">
        <v>0.67114093959731502</v>
      </c>
      <c r="H14" s="12">
        <v>1</v>
      </c>
      <c r="I14" s="13">
        <v>1.5490533562822699</v>
      </c>
      <c r="J14" s="12">
        <v>2</v>
      </c>
      <c r="K14" s="13">
        <v>0.58719906048150305</v>
      </c>
      <c r="L14" s="12">
        <v>4</v>
      </c>
      <c r="M14" s="13">
        <v>0.69938650306748495</v>
      </c>
      <c r="N14" s="12">
        <v>5</v>
      </c>
      <c r="O14" s="13">
        <v>0.46583850931677001</v>
      </c>
      <c r="P14" s="12">
        <v>2</v>
      </c>
      <c r="Q14" s="13">
        <v>1.2337545126353799</v>
      </c>
      <c r="R14" s="12">
        <v>3</v>
      </c>
      <c r="S14" s="13">
        <v>1.00767754318618</v>
      </c>
      <c r="T14" s="12">
        <v>6</v>
      </c>
      <c r="U14" s="13">
        <v>0.85978835978835999</v>
      </c>
      <c r="V14" s="12">
        <v>4</v>
      </c>
      <c r="W14" s="13">
        <v>1.0533596837944701</v>
      </c>
      <c r="X14" s="12">
        <v>6</v>
      </c>
      <c r="Y14" s="13">
        <v>0.49407114624505899</v>
      </c>
      <c r="Z14" s="12">
        <v>8</v>
      </c>
      <c r="AA14" s="13">
        <v>0.29310344827586199</v>
      </c>
      <c r="AB14" s="12">
        <v>6</v>
      </c>
    </row>
    <row r="15" spans="1:28" s="20" customFormat="1" x14ac:dyDescent="0.25">
      <c r="A15" s="22">
        <v>108</v>
      </c>
      <c r="B15" s="10" t="s">
        <v>13</v>
      </c>
      <c r="C15" s="13">
        <v>0.90073917634635703</v>
      </c>
      <c r="D15" s="12">
        <v>83</v>
      </c>
      <c r="E15" s="13">
        <v>0.84154535274356101</v>
      </c>
      <c r="F15" s="12">
        <v>95</v>
      </c>
      <c r="G15" s="13">
        <v>0.85236938031591702</v>
      </c>
      <c r="H15" s="12">
        <v>92</v>
      </c>
      <c r="I15" s="13">
        <v>0.65559440559440596</v>
      </c>
      <c r="J15" s="12">
        <v>106</v>
      </c>
      <c r="K15" s="13">
        <v>0.82997481108312299</v>
      </c>
      <c r="L15" s="12">
        <v>126</v>
      </c>
      <c r="M15" s="13">
        <v>0.840816326530612</v>
      </c>
      <c r="N15" s="12">
        <v>127</v>
      </c>
      <c r="O15" s="13">
        <v>0.85756240822320096</v>
      </c>
      <c r="P15" s="12">
        <v>137</v>
      </c>
      <c r="Q15" s="13">
        <v>1.0154905335628199</v>
      </c>
      <c r="R15" s="12">
        <v>123</v>
      </c>
      <c r="S15" s="13">
        <v>0.984177215189873</v>
      </c>
      <c r="T15" s="12">
        <v>134</v>
      </c>
      <c r="U15" s="13">
        <v>1.08278580814717</v>
      </c>
      <c r="V15" s="12">
        <v>156</v>
      </c>
      <c r="W15" s="13">
        <v>0.865346534653465</v>
      </c>
      <c r="X15" s="12">
        <v>210</v>
      </c>
      <c r="Y15" s="13">
        <v>0.90839694656488501</v>
      </c>
      <c r="Z15" s="12">
        <v>154</v>
      </c>
      <c r="AA15" s="13">
        <v>0.71153846153846101</v>
      </c>
      <c r="AB15" s="12">
        <v>179</v>
      </c>
    </row>
    <row r="16" spans="1:28" s="20" customFormat="1" x14ac:dyDescent="0.25">
      <c r="A16" s="20">
        <v>11</v>
      </c>
      <c r="B16" s="10" t="s">
        <v>14</v>
      </c>
      <c r="C16" s="13">
        <v>1.42730210016155</v>
      </c>
      <c r="D16" s="12">
        <v>3</v>
      </c>
      <c r="E16" s="13">
        <v>0.85616438356164404</v>
      </c>
      <c r="F16" s="12">
        <v>5</v>
      </c>
      <c r="G16" s="13">
        <v>1.04944029850746</v>
      </c>
      <c r="H16" s="12">
        <v>4</v>
      </c>
      <c r="I16" s="13">
        <v>0.30355594102341699</v>
      </c>
      <c r="J16" s="12">
        <v>4</v>
      </c>
      <c r="K16" s="13">
        <v>1</v>
      </c>
      <c r="L16" s="12">
        <v>2</v>
      </c>
      <c r="M16" s="13">
        <v>0.72463768115941996</v>
      </c>
      <c r="N16" s="12">
        <v>1</v>
      </c>
      <c r="O16" s="13">
        <v>1.3219741480611</v>
      </c>
      <c r="P16" s="12">
        <v>4</v>
      </c>
      <c r="Q16" s="13">
        <v>0.80195258019525795</v>
      </c>
      <c r="R16" s="12">
        <v>8</v>
      </c>
      <c r="S16" s="13">
        <v>0.57786116322701697</v>
      </c>
      <c r="T16" s="12">
        <v>25</v>
      </c>
      <c r="U16" s="13">
        <v>0.55944055944055904</v>
      </c>
      <c r="V16" s="12">
        <v>20</v>
      </c>
      <c r="W16" s="13">
        <v>0.78625954198473302</v>
      </c>
      <c r="X16" s="12">
        <v>33</v>
      </c>
      <c r="Y16" s="13">
        <v>1.40650406504065</v>
      </c>
      <c r="Z16" s="12">
        <v>26</v>
      </c>
      <c r="AA16" s="13">
        <v>0.33333333333333298</v>
      </c>
      <c r="AB16" s="12">
        <v>34</v>
      </c>
    </row>
    <row r="17" spans="1:28" s="20" customFormat="1" x14ac:dyDescent="0.25">
      <c r="A17" s="22">
        <v>188</v>
      </c>
      <c r="B17" s="10" t="s">
        <v>15</v>
      </c>
      <c r="C17" s="13">
        <v>1.08241150442478</v>
      </c>
      <c r="D17" s="12">
        <v>152</v>
      </c>
      <c r="E17" s="13">
        <v>0.63616317530319699</v>
      </c>
      <c r="F17" s="12">
        <v>194</v>
      </c>
      <c r="G17" s="13">
        <v>0.72441797509474803</v>
      </c>
      <c r="H17" s="12">
        <v>213</v>
      </c>
      <c r="I17" s="13">
        <v>0.64050901378578995</v>
      </c>
      <c r="J17" s="12">
        <v>224</v>
      </c>
      <c r="K17" s="13">
        <v>0.67003567181926305</v>
      </c>
      <c r="L17" s="12">
        <v>221</v>
      </c>
      <c r="M17" s="13">
        <v>0.75468164794007497</v>
      </c>
      <c r="N17" s="12">
        <v>223</v>
      </c>
      <c r="O17" s="13">
        <v>0.85017921146953401</v>
      </c>
      <c r="P17" s="12">
        <v>247</v>
      </c>
      <c r="Q17" s="13">
        <v>0.79200652528548099</v>
      </c>
      <c r="R17" s="12">
        <v>249</v>
      </c>
      <c r="S17" s="13">
        <v>0.860860860860861</v>
      </c>
      <c r="T17" s="12">
        <v>290</v>
      </c>
      <c r="U17" s="13">
        <v>0.71672771672771696</v>
      </c>
      <c r="V17" s="12">
        <v>306</v>
      </c>
      <c r="W17" s="13">
        <v>0.80604982206405695</v>
      </c>
      <c r="X17" s="12">
        <v>302</v>
      </c>
      <c r="Y17" s="13">
        <v>0.90114068441064599</v>
      </c>
      <c r="Z17" s="12">
        <v>313</v>
      </c>
      <c r="AA17" s="13">
        <v>1.06</v>
      </c>
      <c r="AB17" s="12">
        <v>311</v>
      </c>
    </row>
    <row r="18" spans="1:28" s="20" customFormat="1" x14ac:dyDescent="0.25">
      <c r="A18" s="22">
        <v>107</v>
      </c>
      <c r="B18" s="10" t="s">
        <v>16</v>
      </c>
      <c r="C18" s="13">
        <v>1.1663233779608599</v>
      </c>
      <c r="D18" s="12">
        <v>37</v>
      </c>
      <c r="E18" s="13">
        <v>1.0757324488667801</v>
      </c>
      <c r="F18" s="12">
        <v>35</v>
      </c>
      <c r="G18" s="13">
        <v>0.80738362760834703</v>
      </c>
      <c r="H18" s="12">
        <v>43</v>
      </c>
      <c r="I18" s="13">
        <v>1.05558739255014</v>
      </c>
      <c r="J18" s="12">
        <v>53</v>
      </c>
      <c r="K18" s="13">
        <v>0.98467432950191602</v>
      </c>
      <c r="L18" s="12">
        <v>38</v>
      </c>
      <c r="M18" s="13">
        <v>1.18034993270525</v>
      </c>
      <c r="N18" s="12">
        <v>59</v>
      </c>
      <c r="O18" s="13">
        <v>1.0799086757990899</v>
      </c>
      <c r="P18" s="12">
        <v>62</v>
      </c>
      <c r="Q18" s="13">
        <v>0.84668389319552095</v>
      </c>
      <c r="R18" s="12">
        <v>70</v>
      </c>
      <c r="S18" s="13">
        <v>1.1939655172413799</v>
      </c>
      <c r="T18" s="12">
        <v>78</v>
      </c>
      <c r="U18" s="13">
        <v>1.1147540983606601</v>
      </c>
      <c r="V18" s="12">
        <v>89</v>
      </c>
      <c r="W18" s="13">
        <v>1.23440860215054</v>
      </c>
      <c r="X18" s="12">
        <v>85</v>
      </c>
      <c r="Y18" s="13">
        <v>1</v>
      </c>
      <c r="Z18" s="12">
        <v>121</v>
      </c>
      <c r="AA18" s="13">
        <v>1.0952380952381</v>
      </c>
      <c r="AB18" s="12">
        <v>102</v>
      </c>
    </row>
    <row r="19" spans="1:28" s="20" customFormat="1" x14ac:dyDescent="0.25">
      <c r="A19" s="20">
        <v>147</v>
      </c>
      <c r="B19" s="10" t="s">
        <v>17</v>
      </c>
      <c r="C19" s="13">
        <v>1.0054794520547901</v>
      </c>
      <c r="D19" s="12">
        <v>98</v>
      </c>
      <c r="E19" s="13">
        <v>0.93527508090614897</v>
      </c>
      <c r="F19" s="12">
        <v>144</v>
      </c>
      <c r="G19" s="13">
        <v>0.89737991266375505</v>
      </c>
      <c r="H19" s="12">
        <v>118</v>
      </c>
      <c r="I19" s="13">
        <v>1.00911161731207</v>
      </c>
      <c r="J19" s="12">
        <v>147</v>
      </c>
      <c r="K19" s="13">
        <v>1.24019024970273</v>
      </c>
      <c r="L19" s="12">
        <v>115</v>
      </c>
      <c r="M19" s="13">
        <v>0.91400832177531199</v>
      </c>
      <c r="N19" s="12">
        <v>174</v>
      </c>
      <c r="O19" s="13">
        <v>1.06146179401993</v>
      </c>
      <c r="P19" s="12">
        <v>167</v>
      </c>
      <c r="Q19" s="13">
        <v>0.768141592920354</v>
      </c>
      <c r="R19" s="12">
        <v>229</v>
      </c>
      <c r="S19" s="13">
        <v>0.99330357142857095</v>
      </c>
      <c r="T19" s="12">
        <v>233</v>
      </c>
      <c r="U19" s="13">
        <v>0.93220338983050799</v>
      </c>
      <c r="V19" s="12">
        <v>256</v>
      </c>
      <c r="W19" s="13">
        <v>0.99099099099099097</v>
      </c>
      <c r="X19" s="12">
        <v>311</v>
      </c>
      <c r="Y19" s="13">
        <v>0.88571428571428601</v>
      </c>
      <c r="Z19" s="12">
        <v>274</v>
      </c>
      <c r="AA19" s="13">
        <v>1.15384615384615</v>
      </c>
      <c r="AB19" s="12">
        <v>296</v>
      </c>
    </row>
    <row r="20" spans="1:28" s="20" customFormat="1" x14ac:dyDescent="0.25">
      <c r="A20" s="22">
        <v>205</v>
      </c>
      <c r="B20" s="10" t="s">
        <v>18</v>
      </c>
      <c r="C20" s="13">
        <v>1.1721907841552099</v>
      </c>
      <c r="D20" s="12">
        <v>2</v>
      </c>
      <c r="E20" s="13"/>
      <c r="F20" s="12">
        <v>0</v>
      </c>
      <c r="G20" s="13"/>
      <c r="H20" s="12">
        <v>0</v>
      </c>
      <c r="I20" s="13"/>
      <c r="J20" s="12">
        <v>0</v>
      </c>
      <c r="K20" s="13">
        <v>0.95047523761880903</v>
      </c>
      <c r="L20" s="12">
        <v>1</v>
      </c>
      <c r="M20" s="13"/>
      <c r="N20" s="12">
        <v>0</v>
      </c>
      <c r="O20" s="13"/>
      <c r="P20" s="12">
        <v>0</v>
      </c>
      <c r="Q20" s="13">
        <v>0.85034013605442205</v>
      </c>
      <c r="R20" s="12">
        <v>1</v>
      </c>
      <c r="S20" s="13">
        <v>2.1586931155192501</v>
      </c>
      <c r="T20" s="12">
        <v>2</v>
      </c>
      <c r="U20" s="13">
        <v>0.51020408163265296</v>
      </c>
      <c r="V20" s="12">
        <v>1</v>
      </c>
      <c r="W20" s="13"/>
      <c r="X20" s="12">
        <v>0</v>
      </c>
      <c r="Y20" s="13">
        <v>0</v>
      </c>
      <c r="Z20" s="12">
        <v>2</v>
      </c>
      <c r="AA20" s="13">
        <v>0</v>
      </c>
      <c r="AB20" s="12">
        <v>1</v>
      </c>
    </row>
    <row r="21" spans="1:28" s="20" customFormat="1" x14ac:dyDescent="0.25">
      <c r="A21" s="22">
        <v>13</v>
      </c>
      <c r="B21" s="10" t="s">
        <v>19</v>
      </c>
      <c r="C21" s="13">
        <v>1.1378002528444999</v>
      </c>
      <c r="D21" s="12">
        <v>1</v>
      </c>
      <c r="E21" s="13">
        <v>2.00974421437272</v>
      </c>
      <c r="F21" s="12">
        <v>2</v>
      </c>
      <c r="G21" s="13">
        <v>1.6756756756756801</v>
      </c>
      <c r="H21" s="12">
        <v>2</v>
      </c>
      <c r="I21" s="13">
        <v>0.18153526970954401</v>
      </c>
      <c r="J21" s="12">
        <v>4</v>
      </c>
      <c r="K21" s="13"/>
      <c r="L21" s="12">
        <v>0</v>
      </c>
      <c r="M21" s="13">
        <v>0.60240963855421703</v>
      </c>
      <c r="N21" s="12">
        <v>1</v>
      </c>
      <c r="O21" s="13">
        <v>0.76190476190476197</v>
      </c>
      <c r="P21" s="12">
        <v>5</v>
      </c>
      <c r="Q21" s="13">
        <v>0.83266129032258096</v>
      </c>
      <c r="R21" s="12">
        <v>8</v>
      </c>
      <c r="S21" s="13">
        <v>0.53333333333333299</v>
      </c>
      <c r="T21" s="12">
        <v>9</v>
      </c>
      <c r="U21" s="13">
        <v>1.04727272727273</v>
      </c>
      <c r="V21" s="12">
        <v>16</v>
      </c>
      <c r="W21" s="13">
        <v>0.52513966480446905</v>
      </c>
      <c r="X21" s="12">
        <v>16</v>
      </c>
      <c r="Y21" s="13">
        <v>0.506329113924051</v>
      </c>
      <c r="Z21" s="12">
        <v>15</v>
      </c>
      <c r="AA21" s="13">
        <v>1</v>
      </c>
      <c r="AB21" s="12">
        <v>12</v>
      </c>
    </row>
    <row r="22" spans="1:28" s="20" customFormat="1" x14ac:dyDescent="0.25">
      <c r="A22" s="22">
        <v>14</v>
      </c>
      <c r="B22" s="10" t="s">
        <v>20</v>
      </c>
      <c r="C22" s="13">
        <v>0</v>
      </c>
      <c r="D22" s="12">
        <v>1</v>
      </c>
      <c r="E22" s="13"/>
      <c r="F22" s="12">
        <v>0</v>
      </c>
      <c r="G22" s="13"/>
      <c r="H22" s="12">
        <v>0</v>
      </c>
      <c r="I22" s="13">
        <v>0</v>
      </c>
      <c r="J22" s="12">
        <v>1</v>
      </c>
      <c r="K22" s="13"/>
      <c r="L22" s="12">
        <v>0</v>
      </c>
      <c r="M22" s="13"/>
      <c r="N22" s="12">
        <v>0</v>
      </c>
      <c r="O22" s="13"/>
      <c r="P22" s="12">
        <v>0</v>
      </c>
      <c r="Q22" s="13"/>
      <c r="R22" s="12">
        <v>0</v>
      </c>
      <c r="S22" s="13">
        <v>0</v>
      </c>
      <c r="T22" s="12">
        <v>1</v>
      </c>
      <c r="U22" s="13"/>
      <c r="V22" s="12">
        <v>0</v>
      </c>
      <c r="W22" s="13">
        <v>0</v>
      </c>
      <c r="X22" s="12">
        <v>1</v>
      </c>
      <c r="Y22" s="13">
        <v>11.1111111111111</v>
      </c>
      <c r="Z22" s="12">
        <v>1</v>
      </c>
      <c r="AA22" s="13">
        <v>0</v>
      </c>
      <c r="AB22" s="12">
        <v>2</v>
      </c>
    </row>
    <row r="23" spans="1:28" s="20" customFormat="1" x14ac:dyDescent="0.25">
      <c r="A23" s="20">
        <v>16</v>
      </c>
      <c r="B23" s="10" t="s">
        <v>21</v>
      </c>
      <c r="C23" s="13"/>
      <c r="D23" s="12">
        <v>0</v>
      </c>
      <c r="E23" s="13">
        <v>0.74626865671641796</v>
      </c>
      <c r="F23" s="12">
        <v>1</v>
      </c>
      <c r="G23" s="13"/>
      <c r="H23" s="12">
        <v>0</v>
      </c>
      <c r="I23" s="13">
        <v>0</v>
      </c>
      <c r="J23" s="12">
        <v>1</v>
      </c>
      <c r="K23" s="13"/>
      <c r="L23" s="12">
        <v>0</v>
      </c>
      <c r="M23" s="13">
        <v>0</v>
      </c>
      <c r="N23" s="12">
        <v>1</v>
      </c>
      <c r="O23" s="13"/>
      <c r="P23" s="12">
        <v>0</v>
      </c>
      <c r="Q23" s="13">
        <v>0</v>
      </c>
      <c r="R23" s="12">
        <v>1</v>
      </c>
      <c r="S23" s="13">
        <v>0.34693877551020402</v>
      </c>
      <c r="T23" s="12">
        <v>6</v>
      </c>
      <c r="U23" s="13">
        <v>0.64102564102564097</v>
      </c>
      <c r="V23" s="12">
        <v>4</v>
      </c>
      <c r="W23" s="13">
        <v>0</v>
      </c>
      <c r="X23" s="12">
        <v>5</v>
      </c>
      <c r="Y23" s="13">
        <v>0</v>
      </c>
      <c r="Z23" s="12">
        <v>7</v>
      </c>
      <c r="AA23" s="13">
        <v>0</v>
      </c>
      <c r="AB23" s="12">
        <v>3</v>
      </c>
    </row>
    <row r="24" spans="1:28" s="20" customFormat="1" x14ac:dyDescent="0.25">
      <c r="A24" s="20">
        <v>17</v>
      </c>
      <c r="B24" s="10" t="s">
        <v>22</v>
      </c>
      <c r="C24" s="13">
        <v>0.62536115569823403</v>
      </c>
      <c r="D24" s="12">
        <v>96</v>
      </c>
      <c r="E24" s="13">
        <v>0.65793103448275903</v>
      </c>
      <c r="F24" s="12">
        <v>104</v>
      </c>
      <c r="G24" s="13">
        <v>0.52035714285714296</v>
      </c>
      <c r="H24" s="12">
        <v>100</v>
      </c>
      <c r="I24" s="13">
        <v>0.81362513236851397</v>
      </c>
      <c r="J24" s="12">
        <v>113</v>
      </c>
      <c r="K24" s="13">
        <v>0.73653395784543296</v>
      </c>
      <c r="L24" s="12">
        <v>127</v>
      </c>
      <c r="M24" s="13">
        <v>0.69176665287546502</v>
      </c>
      <c r="N24" s="12">
        <v>183</v>
      </c>
      <c r="O24" s="13">
        <v>1.0434216239687399</v>
      </c>
      <c r="P24" s="12">
        <v>170</v>
      </c>
      <c r="Q24" s="13">
        <v>0.95520159283225503</v>
      </c>
      <c r="R24" s="12">
        <v>173</v>
      </c>
      <c r="S24" s="13">
        <v>0.85809987819732003</v>
      </c>
      <c r="T24" s="12">
        <v>192</v>
      </c>
      <c r="U24" s="13">
        <v>0.84154175588865099</v>
      </c>
      <c r="V24" s="12">
        <v>210</v>
      </c>
      <c r="W24" s="13">
        <v>0.84125379170879699</v>
      </c>
      <c r="X24" s="12">
        <v>213</v>
      </c>
      <c r="Y24" s="13">
        <v>0.88489208633093497</v>
      </c>
      <c r="Z24" s="12">
        <v>262</v>
      </c>
      <c r="AA24" s="13">
        <v>1.0510948905109501</v>
      </c>
      <c r="AB24" s="12">
        <v>280</v>
      </c>
    </row>
    <row r="25" spans="1:28" s="20" customFormat="1" x14ac:dyDescent="0.25">
      <c r="A25" s="20">
        <v>189</v>
      </c>
      <c r="B25" s="10" t="s">
        <v>23</v>
      </c>
      <c r="C25" s="13">
        <v>0.749054224464061</v>
      </c>
      <c r="D25" s="12">
        <v>121</v>
      </c>
      <c r="E25" s="13">
        <v>1.1650618982118299</v>
      </c>
      <c r="F25" s="12">
        <v>117</v>
      </c>
      <c r="G25" s="13">
        <v>1.16326530612245</v>
      </c>
      <c r="H25" s="12">
        <v>123</v>
      </c>
      <c r="I25" s="13">
        <v>0.87394067796610198</v>
      </c>
      <c r="J25" s="12">
        <v>119</v>
      </c>
      <c r="K25" s="13">
        <v>0.91652470187393498</v>
      </c>
      <c r="L25" s="12">
        <v>130</v>
      </c>
      <c r="M25" s="13">
        <v>1.07405022537025</v>
      </c>
      <c r="N25" s="12">
        <v>135</v>
      </c>
      <c r="O25" s="13">
        <v>1.2816091954022999</v>
      </c>
      <c r="P25" s="12">
        <v>145</v>
      </c>
      <c r="Q25" s="13">
        <v>1.27472527472527</v>
      </c>
      <c r="R25" s="12">
        <v>153</v>
      </c>
      <c r="S25" s="13">
        <v>1.30952380952381</v>
      </c>
      <c r="T25" s="12">
        <v>174</v>
      </c>
      <c r="U25" s="13">
        <v>1.1407035175879401</v>
      </c>
      <c r="V25" s="12">
        <v>222</v>
      </c>
      <c r="W25" s="13">
        <v>1.3459637561779201</v>
      </c>
      <c r="X25" s="12">
        <v>195</v>
      </c>
      <c r="Y25" s="13">
        <v>1.1191222570532899</v>
      </c>
      <c r="Z25" s="12">
        <v>212</v>
      </c>
      <c r="AA25" s="13">
        <v>1.25</v>
      </c>
      <c r="AB25" s="12">
        <v>196</v>
      </c>
    </row>
    <row r="26" spans="1:28" s="20" customFormat="1" x14ac:dyDescent="0.25">
      <c r="A26" s="20">
        <v>19</v>
      </c>
      <c r="B26" s="10" t="s">
        <v>24</v>
      </c>
      <c r="C26" s="13">
        <v>0.42560359348680499</v>
      </c>
      <c r="D26" s="12">
        <v>12</v>
      </c>
      <c r="E26" s="13">
        <v>0.57696629213483097</v>
      </c>
      <c r="F26" s="12">
        <v>15</v>
      </c>
      <c r="G26" s="13">
        <v>0.57286729857819896</v>
      </c>
      <c r="H26" s="12">
        <v>9</v>
      </c>
      <c r="I26" s="13">
        <v>0.54094441123729797</v>
      </c>
      <c r="J26" s="12">
        <v>22</v>
      </c>
      <c r="K26" s="13">
        <v>0.69927536231884102</v>
      </c>
      <c r="L26" s="12">
        <v>12</v>
      </c>
      <c r="M26" s="13">
        <v>0.71732954545454497</v>
      </c>
      <c r="N26" s="12">
        <v>21</v>
      </c>
      <c r="O26" s="13">
        <v>1.23870967741935</v>
      </c>
      <c r="P26" s="12">
        <v>18</v>
      </c>
      <c r="Q26" s="13">
        <v>0.79672447013487502</v>
      </c>
      <c r="R26" s="12">
        <v>15</v>
      </c>
      <c r="S26" s="13">
        <v>0.87169811320754698</v>
      </c>
      <c r="T26" s="12">
        <v>27</v>
      </c>
      <c r="U26" s="13">
        <v>1.0301418439716299</v>
      </c>
      <c r="V26" s="12">
        <v>27</v>
      </c>
      <c r="W26" s="13">
        <v>0.97321428571428603</v>
      </c>
      <c r="X26" s="12">
        <v>22</v>
      </c>
      <c r="Y26" s="13">
        <v>0.91666666666666696</v>
      </c>
      <c r="Z26" s="12">
        <v>25</v>
      </c>
      <c r="AA26" s="13">
        <v>1.1153846153846201</v>
      </c>
      <c r="AB26" s="12">
        <v>35</v>
      </c>
    </row>
    <row r="27" spans="1:28" s="20" customFormat="1" x14ac:dyDescent="0.25">
      <c r="A27" s="22">
        <v>20</v>
      </c>
      <c r="B27" s="10" t="s">
        <v>25</v>
      </c>
      <c r="C27" s="13">
        <v>0.57587100489490395</v>
      </c>
      <c r="D27" s="12">
        <v>18</v>
      </c>
      <c r="E27" s="13">
        <v>0.88252333440618003</v>
      </c>
      <c r="F27" s="12">
        <v>19</v>
      </c>
      <c r="G27" s="13">
        <v>0.77120110764970595</v>
      </c>
      <c r="H27" s="12">
        <v>18</v>
      </c>
      <c r="I27" s="13">
        <v>0.93907563025210095</v>
      </c>
      <c r="J27" s="12">
        <v>11</v>
      </c>
      <c r="K27" s="13">
        <v>0.69408147578785595</v>
      </c>
      <c r="L27" s="12">
        <v>17</v>
      </c>
      <c r="M27" s="13">
        <v>0.67727867422590504</v>
      </c>
      <c r="N27" s="12">
        <v>17</v>
      </c>
      <c r="O27" s="13">
        <v>0.51611253196930895</v>
      </c>
      <c r="P27" s="12">
        <v>23</v>
      </c>
      <c r="Q27" s="13">
        <v>0.77915194346289796</v>
      </c>
      <c r="R27" s="12">
        <v>30</v>
      </c>
      <c r="S27" s="13">
        <v>1.02754399387911</v>
      </c>
      <c r="T27" s="12">
        <v>30</v>
      </c>
      <c r="U27" s="13">
        <v>0.84823284823284795</v>
      </c>
      <c r="V27" s="12">
        <v>25</v>
      </c>
      <c r="W27" s="13">
        <v>0.63175122749590795</v>
      </c>
      <c r="X27" s="12">
        <v>37</v>
      </c>
      <c r="Y27" s="13">
        <v>0.58703071672354901</v>
      </c>
      <c r="Z27" s="12">
        <v>47</v>
      </c>
      <c r="AA27" s="13">
        <v>0.70689655172413801</v>
      </c>
      <c r="AB27" s="12">
        <v>32</v>
      </c>
    </row>
    <row r="28" spans="1:28" s="20" customFormat="1" x14ac:dyDescent="0.25">
      <c r="A28" s="20">
        <v>25</v>
      </c>
      <c r="B28" s="10" t="s">
        <v>26</v>
      </c>
      <c r="C28" s="13">
        <v>0.61095372993389996</v>
      </c>
      <c r="D28" s="12">
        <v>66</v>
      </c>
      <c r="E28" s="13">
        <v>0.79833679833679805</v>
      </c>
      <c r="F28" s="12">
        <v>80</v>
      </c>
      <c r="G28" s="13">
        <v>0.74528650646950101</v>
      </c>
      <c r="H28" s="12">
        <v>77</v>
      </c>
      <c r="I28" s="13">
        <v>0.69389373513084895</v>
      </c>
      <c r="J28" s="12">
        <v>82</v>
      </c>
      <c r="K28" s="13">
        <v>0.81051344743276299</v>
      </c>
      <c r="L28" s="12">
        <v>83</v>
      </c>
      <c r="M28" s="13">
        <v>0.73607748184019395</v>
      </c>
      <c r="N28" s="12">
        <v>101</v>
      </c>
      <c r="O28" s="13">
        <v>0.91729323308270705</v>
      </c>
      <c r="P28" s="12">
        <v>102</v>
      </c>
      <c r="Q28" s="13">
        <v>0.986700443318556</v>
      </c>
      <c r="R28" s="12">
        <v>113</v>
      </c>
      <c r="S28" s="13">
        <v>0.87820015515903804</v>
      </c>
      <c r="T28" s="12">
        <v>91</v>
      </c>
      <c r="U28" s="13">
        <v>0.79790276453765496</v>
      </c>
      <c r="V28" s="12">
        <v>105</v>
      </c>
      <c r="W28" s="13">
        <v>1.0368349249658899</v>
      </c>
      <c r="X28" s="12">
        <v>95</v>
      </c>
      <c r="Y28" s="13">
        <v>1.33738601823708</v>
      </c>
      <c r="Z28" s="12">
        <v>93</v>
      </c>
      <c r="AA28" s="13">
        <v>1</v>
      </c>
      <c r="AB28" s="12">
        <v>85</v>
      </c>
    </row>
    <row r="29" spans="1:28" s="20" customFormat="1" x14ac:dyDescent="0.25">
      <c r="A29" s="20">
        <v>22</v>
      </c>
      <c r="B29" s="10" t="s">
        <v>27</v>
      </c>
      <c r="C29" s="13">
        <v>0.82211170619739904</v>
      </c>
      <c r="D29" s="12">
        <v>76</v>
      </c>
      <c r="E29" s="13">
        <v>0.68935011908812505</v>
      </c>
      <c r="F29" s="12">
        <v>91</v>
      </c>
      <c r="G29" s="13">
        <v>0.85274109643857499</v>
      </c>
      <c r="H29" s="12">
        <v>131</v>
      </c>
      <c r="I29" s="13">
        <v>1.07776049766719</v>
      </c>
      <c r="J29" s="12">
        <v>122</v>
      </c>
      <c r="K29" s="13">
        <v>0.71081081081081099</v>
      </c>
      <c r="L29" s="12">
        <v>121</v>
      </c>
      <c r="M29" s="13">
        <v>0.74413553431798396</v>
      </c>
      <c r="N29" s="12">
        <v>109</v>
      </c>
      <c r="O29" s="13">
        <v>0.94648993618065802</v>
      </c>
      <c r="P29" s="12">
        <v>117</v>
      </c>
      <c r="Q29" s="13">
        <v>0.81404494382022496</v>
      </c>
      <c r="R29" s="12">
        <v>148</v>
      </c>
      <c r="S29" s="13">
        <v>0.872027972027972</v>
      </c>
      <c r="T29" s="12">
        <v>125</v>
      </c>
      <c r="U29" s="13">
        <v>0.93639575971731404</v>
      </c>
      <c r="V29" s="12">
        <v>132</v>
      </c>
      <c r="W29" s="13">
        <v>0.86760563380281697</v>
      </c>
      <c r="X29" s="12">
        <v>160</v>
      </c>
      <c r="Y29" s="13">
        <v>0.97169811320754695</v>
      </c>
      <c r="Z29" s="12">
        <v>162</v>
      </c>
      <c r="AA29" s="13">
        <v>0.84210526315789502</v>
      </c>
      <c r="AB29" s="12">
        <v>162</v>
      </c>
    </row>
    <row r="30" spans="1:28" s="20" customFormat="1" x14ac:dyDescent="0.25">
      <c r="A30" s="20">
        <v>23</v>
      </c>
      <c r="B30" s="10" t="s">
        <v>28</v>
      </c>
      <c r="C30" s="13">
        <v>0.615106382978723</v>
      </c>
      <c r="D30" s="12">
        <v>224</v>
      </c>
      <c r="E30" s="13">
        <v>0.60428051001821503</v>
      </c>
      <c r="F30" s="12">
        <v>261</v>
      </c>
      <c r="G30" s="13">
        <v>0.62833774356507099</v>
      </c>
      <c r="H30" s="12">
        <v>258</v>
      </c>
      <c r="I30" s="13">
        <v>0.59783755274261596</v>
      </c>
      <c r="J30" s="12">
        <v>289</v>
      </c>
      <c r="K30" s="13">
        <v>0.67033898305084705</v>
      </c>
      <c r="L30" s="12">
        <v>271</v>
      </c>
      <c r="M30" s="13">
        <v>0.63142485361093004</v>
      </c>
      <c r="N30" s="12">
        <v>291</v>
      </c>
      <c r="O30" s="13">
        <v>0.70115801270078404</v>
      </c>
      <c r="P30" s="12">
        <v>312</v>
      </c>
      <c r="Q30" s="13">
        <v>0.68571428571428605</v>
      </c>
      <c r="R30" s="12">
        <v>355</v>
      </c>
      <c r="S30" s="13">
        <v>0.82392026578073096</v>
      </c>
      <c r="T30" s="12">
        <v>371</v>
      </c>
      <c r="U30" s="13">
        <v>0.77363896848137503</v>
      </c>
      <c r="V30" s="12">
        <v>360</v>
      </c>
      <c r="W30" s="13">
        <v>0.82099447513812096</v>
      </c>
      <c r="X30" s="12">
        <v>416</v>
      </c>
      <c r="Y30" s="13">
        <v>0.931506849315069</v>
      </c>
      <c r="Z30" s="12">
        <v>390</v>
      </c>
      <c r="AA30" s="13">
        <v>0.9375</v>
      </c>
      <c r="AB30" s="12">
        <v>461</v>
      </c>
    </row>
    <row r="31" spans="1:28" s="20" customFormat="1" x14ac:dyDescent="0.25">
      <c r="A31" s="24">
        <v>62</v>
      </c>
      <c r="B31" s="10" t="s">
        <v>29</v>
      </c>
      <c r="C31" s="13">
        <v>0.68459302325581395</v>
      </c>
      <c r="D31" s="12">
        <v>19</v>
      </c>
      <c r="E31" s="13">
        <v>0.65736607142857195</v>
      </c>
      <c r="F31" s="12">
        <v>15</v>
      </c>
      <c r="G31" s="13">
        <v>0.59361450532124604</v>
      </c>
      <c r="H31" s="12">
        <v>16</v>
      </c>
      <c r="I31" s="13">
        <v>0.56006493506493504</v>
      </c>
      <c r="J31" s="12">
        <v>25</v>
      </c>
      <c r="K31" s="13">
        <v>1.1131830008673</v>
      </c>
      <c r="L31" s="12">
        <v>15</v>
      </c>
      <c r="M31" s="13">
        <v>0.66171003717472099</v>
      </c>
      <c r="N31" s="12">
        <v>25</v>
      </c>
      <c r="O31" s="13">
        <v>0.87675675675675702</v>
      </c>
      <c r="P31" s="12">
        <v>23</v>
      </c>
      <c r="Q31" s="13">
        <v>0.72598105548037895</v>
      </c>
      <c r="R31" s="12">
        <v>26</v>
      </c>
      <c r="S31" s="13">
        <v>0.45562671546203098</v>
      </c>
      <c r="T31" s="12">
        <v>65</v>
      </c>
      <c r="U31" s="13">
        <v>0.678271308523409</v>
      </c>
      <c r="V31" s="12">
        <v>79</v>
      </c>
      <c r="W31" s="13">
        <v>0.46748681898066802</v>
      </c>
      <c r="X31" s="12">
        <v>85</v>
      </c>
      <c r="Y31" s="13">
        <v>0.38910505836575898</v>
      </c>
      <c r="Z31" s="12">
        <v>92</v>
      </c>
      <c r="AA31" s="13">
        <v>0.46511627906976699</v>
      </c>
      <c r="AB31" s="12">
        <v>86</v>
      </c>
    </row>
    <row r="32" spans="1:28" s="20" customFormat="1" x14ac:dyDescent="0.25">
      <c r="A32" s="22">
        <v>206</v>
      </c>
      <c r="B32" s="10" t="s">
        <v>30</v>
      </c>
      <c r="C32" s="13">
        <v>0.569620253164557</v>
      </c>
      <c r="D32" s="12">
        <v>3</v>
      </c>
      <c r="E32" s="13">
        <v>3.01475304682489</v>
      </c>
      <c r="F32" s="12">
        <v>2</v>
      </c>
      <c r="G32" s="13">
        <v>4.3478260869565202E-2</v>
      </c>
      <c r="H32" s="12">
        <v>1</v>
      </c>
      <c r="I32" s="13">
        <v>2.4509803921568598</v>
      </c>
      <c r="J32" s="12">
        <v>1</v>
      </c>
      <c r="K32" s="13">
        <v>0.56205035971223005</v>
      </c>
      <c r="L32" s="12">
        <v>2</v>
      </c>
      <c r="M32" s="13">
        <v>0.89645898700134496</v>
      </c>
      <c r="N32" s="12">
        <v>3</v>
      </c>
      <c r="O32" s="13">
        <v>0.69138906348208695</v>
      </c>
      <c r="P32" s="12">
        <v>4</v>
      </c>
      <c r="Q32" s="13">
        <v>1.1479591836734699</v>
      </c>
      <c r="R32" s="12">
        <v>4</v>
      </c>
      <c r="S32" s="13">
        <v>0.55209260908281399</v>
      </c>
      <c r="T32" s="12">
        <v>5</v>
      </c>
      <c r="U32" s="13">
        <v>1.0611464968152899</v>
      </c>
      <c r="V32" s="12">
        <v>9</v>
      </c>
      <c r="W32" s="13">
        <v>0.87909836065573799</v>
      </c>
      <c r="X32" s="12">
        <v>7</v>
      </c>
      <c r="Y32" s="13">
        <v>1.2413793103448301</v>
      </c>
      <c r="Z32" s="12">
        <v>8</v>
      </c>
      <c r="AA32" s="13">
        <v>0.476190476190476</v>
      </c>
      <c r="AB32" s="12">
        <v>5</v>
      </c>
    </row>
    <row r="33" spans="1:28" s="20" customFormat="1" x14ac:dyDescent="0.25">
      <c r="A33" s="22">
        <v>26</v>
      </c>
      <c r="B33" s="10" t="s">
        <v>31</v>
      </c>
      <c r="C33" s="13">
        <v>0.62328526204713297</v>
      </c>
      <c r="D33" s="12">
        <v>94</v>
      </c>
      <c r="E33" s="13">
        <v>0.81128059595601298</v>
      </c>
      <c r="F33" s="12">
        <v>91</v>
      </c>
      <c r="G33" s="13">
        <v>0.61187384044526905</v>
      </c>
      <c r="H33" s="12">
        <v>103</v>
      </c>
      <c r="I33" s="13">
        <v>0.52787705503931404</v>
      </c>
      <c r="J33" s="12">
        <v>111</v>
      </c>
      <c r="K33" s="13">
        <v>0.64649681528662395</v>
      </c>
      <c r="L33" s="12">
        <v>141</v>
      </c>
      <c r="M33" s="13">
        <v>0.77027027027026995</v>
      </c>
      <c r="N33" s="12">
        <v>119</v>
      </c>
      <c r="O33" s="13">
        <v>0.77553136340072604</v>
      </c>
      <c r="P33" s="12">
        <v>119</v>
      </c>
      <c r="Q33" s="13">
        <v>0.84243176178659995</v>
      </c>
      <c r="R33" s="12">
        <v>157</v>
      </c>
      <c r="S33" s="13">
        <v>0.910769230769231</v>
      </c>
      <c r="T33" s="12">
        <v>140</v>
      </c>
      <c r="U33" s="13">
        <v>0.94801223241590205</v>
      </c>
      <c r="V33" s="12">
        <v>146</v>
      </c>
      <c r="W33" s="13">
        <v>0.86012861736334401</v>
      </c>
      <c r="X33" s="12">
        <v>172</v>
      </c>
      <c r="Y33" s="13">
        <v>1.0324909747292399</v>
      </c>
      <c r="Z33" s="12">
        <v>131</v>
      </c>
      <c r="AA33" s="13">
        <v>0.90196078431372595</v>
      </c>
      <c r="AB33" s="12">
        <v>158</v>
      </c>
    </row>
    <row r="34" spans="1:28" s="20" customFormat="1" x14ac:dyDescent="0.25">
      <c r="A34" s="22">
        <v>31</v>
      </c>
      <c r="B34" s="10" t="s">
        <v>32</v>
      </c>
      <c r="C34" s="13">
        <v>0.50827702702702704</v>
      </c>
      <c r="D34" s="12">
        <v>106</v>
      </c>
      <c r="E34" s="13">
        <v>0.46525027007562098</v>
      </c>
      <c r="F34" s="12">
        <v>116</v>
      </c>
      <c r="G34" s="13">
        <v>0.36100205645915101</v>
      </c>
      <c r="H34" s="12">
        <v>114</v>
      </c>
      <c r="I34" s="13">
        <v>0.46427153632393803</v>
      </c>
      <c r="J34" s="12">
        <v>116</v>
      </c>
      <c r="K34" s="13">
        <v>0.62781629116117899</v>
      </c>
      <c r="L34" s="12">
        <v>100</v>
      </c>
      <c r="M34" s="13">
        <v>0.71646859083191805</v>
      </c>
      <c r="N34" s="12">
        <v>112</v>
      </c>
      <c r="O34" s="13">
        <v>0.61111111111111105</v>
      </c>
      <c r="P34" s="12">
        <v>123</v>
      </c>
      <c r="Q34" s="13">
        <v>0.63247863247863201</v>
      </c>
      <c r="R34" s="12">
        <v>123</v>
      </c>
      <c r="S34" s="13">
        <v>0.65920000000000001</v>
      </c>
      <c r="T34" s="12">
        <v>157</v>
      </c>
      <c r="U34" s="13">
        <v>0.74827768945415996</v>
      </c>
      <c r="V34" s="12">
        <v>147</v>
      </c>
      <c r="W34" s="13">
        <v>0.81344537815126094</v>
      </c>
      <c r="X34" s="12">
        <v>174</v>
      </c>
      <c r="Y34" s="13">
        <v>0.89100346020761201</v>
      </c>
      <c r="Z34" s="12">
        <v>152</v>
      </c>
      <c r="AA34" s="13">
        <v>0.76190476190476197</v>
      </c>
      <c r="AB34" s="12">
        <v>177</v>
      </c>
    </row>
    <row r="35" spans="1:28" s="20" customFormat="1" x14ac:dyDescent="0.25">
      <c r="A35" s="20">
        <v>30</v>
      </c>
      <c r="B35" s="10" t="s">
        <v>33</v>
      </c>
      <c r="C35" s="13">
        <v>1.0853835021707701</v>
      </c>
      <c r="D35" s="12">
        <v>1</v>
      </c>
      <c r="E35" s="13"/>
      <c r="F35" s="12">
        <v>0</v>
      </c>
      <c r="G35" s="13"/>
      <c r="H35" s="12">
        <v>0</v>
      </c>
      <c r="I35" s="13">
        <v>0.16920473773265701</v>
      </c>
      <c r="J35" s="12">
        <v>1</v>
      </c>
      <c r="K35" s="13">
        <v>1.2922738520758901</v>
      </c>
      <c r="L35" s="12">
        <v>2</v>
      </c>
      <c r="M35" s="13">
        <v>0.83545737751345195</v>
      </c>
      <c r="N35" s="12">
        <v>6</v>
      </c>
      <c r="O35" s="13">
        <v>1.5714285714285701</v>
      </c>
      <c r="P35" s="12">
        <v>2</v>
      </c>
      <c r="Q35" s="13">
        <v>0.13183915622940001</v>
      </c>
      <c r="R35" s="12">
        <v>1</v>
      </c>
      <c r="S35" s="13">
        <v>0.16849199663016001</v>
      </c>
      <c r="T35" s="12">
        <v>2</v>
      </c>
      <c r="U35" s="13">
        <v>0.91074681238615696</v>
      </c>
      <c r="V35" s="12">
        <v>5</v>
      </c>
      <c r="W35" s="13">
        <v>1.0295748613678399</v>
      </c>
      <c r="X35" s="12">
        <v>14</v>
      </c>
      <c r="Y35" s="13">
        <v>0.45833333333333298</v>
      </c>
      <c r="Z35" s="12">
        <v>5</v>
      </c>
      <c r="AA35" s="13">
        <v>1.2048192771084301</v>
      </c>
      <c r="AB35" s="12">
        <v>8</v>
      </c>
    </row>
    <row r="36" spans="1:28" s="20" customFormat="1" x14ac:dyDescent="0.25">
      <c r="A36" s="22">
        <v>195</v>
      </c>
      <c r="B36" s="10" t="s">
        <v>34</v>
      </c>
      <c r="C36" s="13">
        <v>1.0594196222938701</v>
      </c>
      <c r="D36" s="12">
        <v>78</v>
      </c>
      <c r="E36" s="13">
        <v>1.4680502457673399</v>
      </c>
      <c r="F36" s="12">
        <v>80</v>
      </c>
      <c r="G36" s="13">
        <v>0.70999507631708503</v>
      </c>
      <c r="H36" s="12">
        <v>78</v>
      </c>
      <c r="I36" s="13">
        <v>0.854700854700855</v>
      </c>
      <c r="J36" s="12">
        <v>65</v>
      </c>
      <c r="K36" s="13">
        <v>0.99692307692307702</v>
      </c>
      <c r="L36" s="12">
        <v>123</v>
      </c>
      <c r="M36" s="13">
        <v>1.0651260504201701</v>
      </c>
      <c r="N36" s="12">
        <v>116</v>
      </c>
      <c r="O36" s="13">
        <v>1.6947735191637601</v>
      </c>
      <c r="P36" s="12">
        <v>99</v>
      </c>
      <c r="Q36" s="13">
        <v>1.19559902200489</v>
      </c>
      <c r="R36" s="12">
        <v>116</v>
      </c>
      <c r="S36" s="13">
        <v>1.19918032786885</v>
      </c>
      <c r="T36" s="12">
        <v>102</v>
      </c>
      <c r="U36" s="13">
        <v>0.89865563598759002</v>
      </c>
      <c r="V36" s="12">
        <v>135</v>
      </c>
      <c r="W36" s="13">
        <v>1.5691056910569099</v>
      </c>
      <c r="X36" s="12">
        <v>142</v>
      </c>
      <c r="Y36" s="13">
        <v>1.2548543689320399</v>
      </c>
      <c r="Z36" s="12">
        <v>292</v>
      </c>
      <c r="AA36" s="13">
        <v>1.7333333333333301</v>
      </c>
      <c r="AB36" s="12">
        <v>234</v>
      </c>
    </row>
    <row r="37" spans="1:28" s="20" customFormat="1" x14ac:dyDescent="0.25">
      <c r="A37" s="25">
        <v>220</v>
      </c>
      <c r="B37" s="26" t="s">
        <v>35</v>
      </c>
      <c r="C37" s="27">
        <v>0.52423469387755095</v>
      </c>
      <c r="D37" s="28">
        <v>3</v>
      </c>
      <c r="E37" s="27">
        <v>0.96640589047399905</v>
      </c>
      <c r="F37" s="28">
        <v>2</v>
      </c>
      <c r="G37" s="27">
        <v>0.55118110236220497</v>
      </c>
      <c r="H37" s="28">
        <v>3</v>
      </c>
      <c r="I37" s="27">
        <v>0.64046895353886202</v>
      </c>
      <c r="J37" s="28">
        <v>8</v>
      </c>
      <c r="K37" s="27">
        <v>0.49701789264413498</v>
      </c>
      <c r="L37" s="28">
        <v>1</v>
      </c>
      <c r="M37" s="27">
        <v>0.85234093637455</v>
      </c>
      <c r="N37" s="28">
        <v>5</v>
      </c>
      <c r="O37" s="27">
        <v>1.32219902574809</v>
      </c>
      <c r="P37" s="28">
        <v>7</v>
      </c>
      <c r="Q37" s="27">
        <v>0.49283154121863798</v>
      </c>
      <c r="R37" s="28">
        <v>4</v>
      </c>
      <c r="S37" s="27">
        <v>0.77007700770077003</v>
      </c>
      <c r="T37" s="28">
        <v>5</v>
      </c>
      <c r="U37" s="27">
        <v>0.96463022508038598</v>
      </c>
      <c r="V37" s="28">
        <v>3</v>
      </c>
      <c r="W37" s="27">
        <v>0.68922305764410996</v>
      </c>
      <c r="X37" s="28">
        <v>8</v>
      </c>
      <c r="Y37" s="27">
        <v>0.48587570621468901</v>
      </c>
      <c r="Z37" s="28">
        <v>7</v>
      </c>
      <c r="AA37" s="13">
        <v>0.625</v>
      </c>
      <c r="AB37" s="12">
        <v>8</v>
      </c>
    </row>
    <row r="38" spans="1:28" s="20" customFormat="1" x14ac:dyDescent="0.25">
      <c r="A38" s="22">
        <v>101</v>
      </c>
      <c r="B38" s="10" t="s">
        <v>36</v>
      </c>
      <c r="C38" s="13"/>
      <c r="D38" s="12">
        <v>0</v>
      </c>
      <c r="E38" s="13">
        <v>0</v>
      </c>
      <c r="F38" s="12">
        <v>1</v>
      </c>
      <c r="G38" s="13">
        <v>0.36900369003689998</v>
      </c>
      <c r="H38" s="12">
        <v>1</v>
      </c>
      <c r="I38" s="13"/>
      <c r="J38" s="12">
        <v>0</v>
      </c>
      <c r="K38" s="13">
        <v>0</v>
      </c>
      <c r="L38" s="12">
        <v>1</v>
      </c>
      <c r="M38" s="13"/>
      <c r="N38" s="12">
        <v>0</v>
      </c>
      <c r="O38" s="13">
        <v>0.94562647754137097</v>
      </c>
      <c r="P38" s="12">
        <v>1</v>
      </c>
      <c r="Q38" s="13">
        <v>0.80862533692722405</v>
      </c>
      <c r="R38" s="12">
        <v>2</v>
      </c>
      <c r="S38" s="13">
        <v>1.92307692307692</v>
      </c>
      <c r="T38" s="12">
        <v>1</v>
      </c>
      <c r="U38" s="13">
        <v>0.53191489361702105</v>
      </c>
      <c r="V38" s="12">
        <v>2</v>
      </c>
      <c r="W38" s="13">
        <v>0.68799999999999994</v>
      </c>
      <c r="X38" s="12">
        <v>7</v>
      </c>
      <c r="Y38" s="13">
        <v>0.44642857142857101</v>
      </c>
      <c r="Z38" s="12">
        <v>8</v>
      </c>
      <c r="AA38" s="13">
        <v>0</v>
      </c>
      <c r="AB38" s="12">
        <v>2</v>
      </c>
    </row>
    <row r="39" spans="1:28" s="20" customFormat="1" x14ac:dyDescent="0.25">
      <c r="A39" s="22">
        <v>102</v>
      </c>
      <c r="B39" s="10" t="s">
        <v>37</v>
      </c>
      <c r="C39" s="13"/>
      <c r="D39" s="12">
        <v>0</v>
      </c>
      <c r="E39" s="13"/>
      <c r="F39" s="12">
        <v>0</v>
      </c>
      <c r="G39" s="13"/>
      <c r="H39" s="12">
        <v>0</v>
      </c>
      <c r="I39" s="13"/>
      <c r="J39" s="12">
        <v>0</v>
      </c>
      <c r="K39" s="13"/>
      <c r="L39" s="12">
        <v>0</v>
      </c>
      <c r="M39" s="13"/>
      <c r="N39" s="12">
        <v>0</v>
      </c>
      <c r="O39" s="13"/>
      <c r="P39" s="12">
        <v>0</v>
      </c>
      <c r="Q39" s="13"/>
      <c r="R39" s="12">
        <v>0</v>
      </c>
      <c r="S39" s="13">
        <v>1.1111111111111101</v>
      </c>
      <c r="T39" s="12">
        <v>1</v>
      </c>
      <c r="U39" s="13"/>
      <c r="V39" s="12">
        <v>0</v>
      </c>
      <c r="W39" s="13">
        <v>1.25</v>
      </c>
      <c r="X39" s="12">
        <v>4</v>
      </c>
      <c r="Y39" s="13"/>
      <c r="Z39" s="12">
        <v>0</v>
      </c>
      <c r="AA39" s="13">
        <v>0</v>
      </c>
      <c r="AB39" s="12">
        <v>1</v>
      </c>
    </row>
    <row r="40" spans="1:28" s="20" customFormat="1" x14ac:dyDescent="0.25">
      <c r="A40" s="24">
        <v>48</v>
      </c>
      <c r="B40" s="10" t="s">
        <v>38</v>
      </c>
      <c r="C40" s="13"/>
      <c r="D40" s="12">
        <v>0</v>
      </c>
      <c r="E40" s="13">
        <v>0.112612612612613</v>
      </c>
      <c r="F40" s="12">
        <v>1</v>
      </c>
      <c r="G40" s="13"/>
      <c r="H40" s="12">
        <v>0</v>
      </c>
      <c r="I40" s="13">
        <v>0.87272727272727302</v>
      </c>
      <c r="J40" s="12">
        <v>4</v>
      </c>
      <c r="K40" s="13">
        <v>0.114876507754164</v>
      </c>
      <c r="L40" s="12">
        <v>1</v>
      </c>
      <c r="M40" s="13"/>
      <c r="N40" s="12">
        <v>0</v>
      </c>
      <c r="O40" s="13"/>
      <c r="P40" s="12">
        <v>0</v>
      </c>
      <c r="Q40" s="13">
        <v>0.76045627376425895</v>
      </c>
      <c r="R40" s="12">
        <v>1</v>
      </c>
      <c r="S40" s="13">
        <v>1.70648464163823</v>
      </c>
      <c r="T40" s="12">
        <v>1</v>
      </c>
      <c r="U40" s="13"/>
      <c r="V40" s="12">
        <v>0</v>
      </c>
      <c r="W40" s="13">
        <v>1.3215859030837001</v>
      </c>
      <c r="X40" s="12">
        <v>2</v>
      </c>
      <c r="Y40" s="13"/>
      <c r="Z40" s="12">
        <v>0</v>
      </c>
      <c r="AA40" s="13">
        <v>0</v>
      </c>
      <c r="AB40" s="12">
        <v>1</v>
      </c>
    </row>
    <row r="41" spans="1:28" s="20" customFormat="1" x14ac:dyDescent="0.25">
      <c r="A41" s="22">
        <v>50</v>
      </c>
      <c r="B41" s="10" t="s">
        <v>39</v>
      </c>
      <c r="C41" s="13">
        <v>0.98297872340425596</v>
      </c>
      <c r="D41" s="12">
        <v>6</v>
      </c>
      <c r="E41" s="13">
        <v>0.67446043165467595</v>
      </c>
      <c r="F41" s="12">
        <v>12</v>
      </c>
      <c r="G41" s="13">
        <v>0.89668367346938804</v>
      </c>
      <c r="H41" s="12">
        <v>18</v>
      </c>
      <c r="I41" s="13">
        <v>0.66482504604051595</v>
      </c>
      <c r="J41" s="12">
        <v>6</v>
      </c>
      <c r="K41" s="13">
        <v>1.1237183868762799</v>
      </c>
      <c r="L41" s="12">
        <v>18</v>
      </c>
      <c r="M41" s="13">
        <v>1.2712121212121199</v>
      </c>
      <c r="N41" s="12">
        <v>18</v>
      </c>
      <c r="O41" s="13">
        <v>0.74426508071367903</v>
      </c>
      <c r="P41" s="12">
        <v>25</v>
      </c>
      <c r="Q41" s="13">
        <v>1.0434782608695701</v>
      </c>
      <c r="R41" s="12">
        <v>24</v>
      </c>
      <c r="S41" s="13">
        <v>0.80880503144654103</v>
      </c>
      <c r="T41" s="12">
        <v>35</v>
      </c>
      <c r="U41" s="13">
        <v>0.83600713012477701</v>
      </c>
      <c r="V41" s="12">
        <v>29</v>
      </c>
      <c r="W41" s="13">
        <v>1.41483516483516</v>
      </c>
      <c r="X41" s="12">
        <v>26</v>
      </c>
      <c r="Y41" s="13">
        <v>1.26470588235294</v>
      </c>
      <c r="Z41" s="12">
        <v>34</v>
      </c>
      <c r="AA41" s="13">
        <v>0.36111111111111099</v>
      </c>
      <c r="AB41" s="12">
        <v>38</v>
      </c>
    </row>
    <row r="42" spans="1:28" s="20" customFormat="1" x14ac:dyDescent="0.25">
      <c r="A42" s="22">
        <v>184</v>
      </c>
      <c r="B42" s="10" t="s">
        <v>40</v>
      </c>
      <c r="C42" s="13">
        <v>1.359228362878</v>
      </c>
      <c r="D42" s="12">
        <v>14</v>
      </c>
      <c r="E42" s="13">
        <v>0.706943685073811</v>
      </c>
      <c r="F42" s="12">
        <v>15</v>
      </c>
      <c r="G42" s="13">
        <v>0.92204770215241405</v>
      </c>
      <c r="H42" s="12">
        <v>20</v>
      </c>
      <c r="I42" s="13">
        <v>0.72364316905801596</v>
      </c>
      <c r="J42" s="12">
        <v>20</v>
      </c>
      <c r="K42" s="13">
        <v>0.72039473684210498</v>
      </c>
      <c r="L42" s="12">
        <v>19</v>
      </c>
      <c r="M42" s="13">
        <v>0.95674486803519099</v>
      </c>
      <c r="N42" s="12">
        <v>21</v>
      </c>
      <c r="O42" s="13">
        <v>1.1846026490066199</v>
      </c>
      <c r="P42" s="12">
        <v>35</v>
      </c>
      <c r="Q42" s="13">
        <v>0.83744855967078202</v>
      </c>
      <c r="R42" s="12">
        <v>22</v>
      </c>
      <c r="S42" s="13">
        <v>0.90482398956975196</v>
      </c>
      <c r="T42" s="12">
        <v>36</v>
      </c>
      <c r="U42" s="13">
        <v>0.76410256410256405</v>
      </c>
      <c r="V42" s="12">
        <v>45</v>
      </c>
      <c r="W42" s="13">
        <v>1.1810810810810799</v>
      </c>
      <c r="X42" s="12">
        <v>49</v>
      </c>
      <c r="Y42" s="13">
        <v>1.3905325443787</v>
      </c>
      <c r="Z42" s="12">
        <v>26</v>
      </c>
      <c r="AA42" s="13">
        <v>0.66666666666666696</v>
      </c>
      <c r="AB42" s="12">
        <v>41</v>
      </c>
    </row>
    <row r="43" spans="1:28" s="20" customFormat="1" x14ac:dyDescent="0.25">
      <c r="A43" s="22">
        <v>238</v>
      </c>
      <c r="B43" s="10" t="s">
        <v>41</v>
      </c>
      <c r="C43" s="13"/>
      <c r="D43" s="12">
        <v>0</v>
      </c>
      <c r="E43" s="13"/>
      <c r="F43" s="12">
        <v>0</v>
      </c>
      <c r="G43" s="13">
        <v>0</v>
      </c>
      <c r="H43" s="12">
        <v>1</v>
      </c>
      <c r="I43" s="13"/>
      <c r="J43" s="12">
        <v>0</v>
      </c>
      <c r="K43" s="13">
        <v>0</v>
      </c>
      <c r="L43" s="12">
        <v>1</v>
      </c>
      <c r="M43" s="13"/>
      <c r="N43" s="12">
        <v>0</v>
      </c>
      <c r="O43" s="13"/>
      <c r="P43" s="12">
        <v>0</v>
      </c>
      <c r="Q43" s="13"/>
      <c r="R43" s="12">
        <v>0</v>
      </c>
      <c r="S43" s="13"/>
      <c r="T43" s="12">
        <v>0</v>
      </c>
      <c r="U43" s="13">
        <v>3.2258064516128999</v>
      </c>
      <c r="V43" s="12">
        <v>1</v>
      </c>
      <c r="W43" s="13"/>
      <c r="X43" s="12">
        <v>0</v>
      </c>
      <c r="Y43" s="13"/>
      <c r="Z43" s="12">
        <v>0</v>
      </c>
      <c r="AA43" s="13"/>
      <c r="AB43" s="12">
        <v>0</v>
      </c>
    </row>
    <row r="44" spans="1:28" s="20" customFormat="1" x14ac:dyDescent="0.25">
      <c r="A44" s="22">
        <v>242</v>
      </c>
      <c r="B44" s="10" t="s">
        <v>42</v>
      </c>
      <c r="C44" s="13"/>
      <c r="D44" s="12">
        <v>0</v>
      </c>
      <c r="E44" s="13"/>
      <c r="F44" s="12">
        <v>0</v>
      </c>
      <c r="G44" s="13"/>
      <c r="H44" s="12">
        <v>0</v>
      </c>
      <c r="I44" s="13"/>
      <c r="J44" s="12">
        <v>0</v>
      </c>
      <c r="K44" s="13"/>
      <c r="L44" s="12">
        <v>0</v>
      </c>
      <c r="M44" s="13">
        <v>0</v>
      </c>
      <c r="N44" s="12">
        <v>1</v>
      </c>
      <c r="O44" s="13"/>
      <c r="P44" s="12">
        <v>0</v>
      </c>
      <c r="Q44" s="13">
        <v>0.44802867383512501</v>
      </c>
      <c r="R44" s="12">
        <v>2</v>
      </c>
      <c r="S44" s="13"/>
      <c r="T44" s="12">
        <v>0</v>
      </c>
      <c r="U44" s="13"/>
      <c r="V44" s="12">
        <v>0</v>
      </c>
      <c r="W44" s="13">
        <v>0.35377358490566002</v>
      </c>
      <c r="X44" s="12">
        <v>4</v>
      </c>
      <c r="Y44" s="13"/>
      <c r="Z44" s="12">
        <v>0</v>
      </c>
      <c r="AA44" s="13">
        <v>1.5</v>
      </c>
      <c r="AB44" s="12">
        <v>3</v>
      </c>
    </row>
    <row r="45" spans="1:28" s="20" customFormat="1" x14ac:dyDescent="0.25">
      <c r="A45" s="22">
        <v>243</v>
      </c>
      <c r="B45" s="10" t="s">
        <v>43</v>
      </c>
      <c r="C45" s="13"/>
      <c r="D45" s="12">
        <v>0</v>
      </c>
      <c r="E45" s="13">
        <v>0.949796472184532</v>
      </c>
      <c r="F45" s="12">
        <v>1</v>
      </c>
      <c r="G45" s="13"/>
      <c r="H45" s="12">
        <v>0</v>
      </c>
      <c r="I45" s="13"/>
      <c r="J45" s="12">
        <v>0</v>
      </c>
      <c r="K45" s="13">
        <v>1.5006821282401099</v>
      </c>
      <c r="L45" s="12">
        <v>1</v>
      </c>
      <c r="M45" s="13">
        <v>0</v>
      </c>
      <c r="N45" s="12">
        <v>1</v>
      </c>
      <c r="O45" s="13">
        <v>4.5790251107828697</v>
      </c>
      <c r="P45" s="12">
        <v>1</v>
      </c>
      <c r="Q45" s="13">
        <v>0.101419878296146</v>
      </c>
      <c r="R45" s="12">
        <v>2</v>
      </c>
      <c r="S45" s="13">
        <v>1.45124716553288</v>
      </c>
      <c r="T45" s="12">
        <v>5</v>
      </c>
      <c r="U45" s="13">
        <v>0.61797752808988804</v>
      </c>
      <c r="V45" s="12">
        <v>5</v>
      </c>
      <c r="W45" s="13">
        <v>0.644144144144144</v>
      </c>
      <c r="X45" s="12">
        <v>14</v>
      </c>
      <c r="Y45" s="13">
        <v>1.02272727272727</v>
      </c>
      <c r="Z45" s="12">
        <v>10</v>
      </c>
      <c r="AA45" s="13">
        <v>0.77777777777777801</v>
      </c>
      <c r="AB45" s="12">
        <v>7</v>
      </c>
    </row>
    <row r="46" spans="1:28" s="20" customFormat="1" x14ac:dyDescent="0.25">
      <c r="A46" s="22">
        <v>235</v>
      </c>
      <c r="B46" s="10" t="s">
        <v>44</v>
      </c>
      <c r="C46" s="13"/>
      <c r="D46" s="12">
        <v>0</v>
      </c>
      <c r="E46" s="13">
        <v>1.59198113207547</v>
      </c>
      <c r="F46" s="12">
        <v>2</v>
      </c>
      <c r="G46" s="13">
        <v>0.29288702928870303</v>
      </c>
      <c r="H46" s="12">
        <v>1</v>
      </c>
      <c r="I46" s="13">
        <v>0.57752110173256299</v>
      </c>
      <c r="J46" s="12">
        <v>1</v>
      </c>
      <c r="K46" s="13">
        <v>0.18357044515832999</v>
      </c>
      <c r="L46" s="12">
        <v>3</v>
      </c>
      <c r="M46" s="13">
        <v>0.47091412742382299</v>
      </c>
      <c r="N46" s="12">
        <v>6</v>
      </c>
      <c r="O46" s="13">
        <v>0.47504860661049902</v>
      </c>
      <c r="P46" s="12">
        <v>3</v>
      </c>
      <c r="Q46" s="13">
        <v>0.39405487804878098</v>
      </c>
      <c r="R46" s="12">
        <v>6</v>
      </c>
      <c r="S46" s="13">
        <v>0.484939759036145</v>
      </c>
      <c r="T46" s="12">
        <v>6</v>
      </c>
      <c r="U46" s="13">
        <v>0.62992125984252001</v>
      </c>
      <c r="V46" s="12">
        <v>5</v>
      </c>
      <c r="W46" s="13">
        <v>0.95796460176991205</v>
      </c>
      <c r="X46" s="12">
        <v>3</v>
      </c>
      <c r="Y46" s="13">
        <v>0.22395833333333301</v>
      </c>
      <c r="Z46" s="12">
        <v>7</v>
      </c>
      <c r="AA46" s="13">
        <v>0.55555555555555602</v>
      </c>
      <c r="AB46" s="12">
        <v>8</v>
      </c>
    </row>
    <row r="47" spans="1:28" s="20" customFormat="1" x14ac:dyDescent="0.25">
      <c r="A47" s="22">
        <v>52</v>
      </c>
      <c r="B47" s="10" t="s">
        <v>45</v>
      </c>
      <c r="C47" s="13">
        <v>0.814875581077386</v>
      </c>
      <c r="D47" s="12">
        <v>51</v>
      </c>
      <c r="E47" s="13">
        <v>0.62579473206176195</v>
      </c>
      <c r="F47" s="12">
        <v>99</v>
      </c>
      <c r="G47" s="13">
        <v>0.95036129437637495</v>
      </c>
      <c r="H47" s="12">
        <v>69</v>
      </c>
      <c r="I47" s="13">
        <v>0.767498267498267</v>
      </c>
      <c r="J47" s="12">
        <v>79</v>
      </c>
      <c r="K47" s="13">
        <v>0.79136960600375195</v>
      </c>
      <c r="L47" s="12">
        <v>98</v>
      </c>
      <c r="M47" s="13">
        <v>1.3790598290598299</v>
      </c>
      <c r="N47" s="12">
        <v>85</v>
      </c>
      <c r="O47" s="13">
        <v>1.32688492063492</v>
      </c>
      <c r="P47" s="12">
        <v>102</v>
      </c>
      <c r="Q47" s="13">
        <v>1.1982089552238799</v>
      </c>
      <c r="R47" s="12">
        <v>128</v>
      </c>
      <c r="S47" s="13">
        <v>1.3584337349397599</v>
      </c>
      <c r="T47" s="12">
        <v>125</v>
      </c>
      <c r="U47" s="13">
        <v>1.2673469387755101</v>
      </c>
      <c r="V47" s="12">
        <v>162</v>
      </c>
      <c r="W47" s="13">
        <v>1.1556603773584899</v>
      </c>
      <c r="X47" s="12">
        <v>157</v>
      </c>
      <c r="Y47" s="13">
        <v>1.4563758389261701</v>
      </c>
      <c r="Z47" s="12">
        <v>164</v>
      </c>
      <c r="AA47" s="13">
        <v>1.45</v>
      </c>
      <c r="AB47" s="12">
        <v>203</v>
      </c>
    </row>
    <row r="48" spans="1:28" s="20" customFormat="1" x14ac:dyDescent="0.25">
      <c r="A48" s="22">
        <v>53</v>
      </c>
      <c r="B48" s="10" t="s">
        <v>46</v>
      </c>
      <c r="C48" s="13">
        <v>0.17337278106508899</v>
      </c>
      <c r="D48" s="12">
        <v>57</v>
      </c>
      <c r="E48" s="13">
        <v>0.114608076009501</v>
      </c>
      <c r="F48" s="12">
        <v>57</v>
      </c>
      <c r="G48" s="13">
        <v>0.24845488257107501</v>
      </c>
      <c r="H48" s="12">
        <v>57</v>
      </c>
      <c r="I48" s="13">
        <v>0.366777408637874</v>
      </c>
      <c r="J48" s="12">
        <v>58</v>
      </c>
      <c r="K48" s="13">
        <v>0.29437545653761898</v>
      </c>
      <c r="L48" s="12">
        <v>64</v>
      </c>
      <c r="M48" s="13">
        <v>0.217715231788079</v>
      </c>
      <c r="N48" s="12">
        <v>64</v>
      </c>
      <c r="O48" s="13">
        <v>0.28753993610223599</v>
      </c>
      <c r="P48" s="12">
        <v>61</v>
      </c>
      <c r="Q48" s="13">
        <v>0.38705416116248298</v>
      </c>
      <c r="R48" s="12">
        <v>127</v>
      </c>
      <c r="S48" s="13">
        <v>0.44070796460176997</v>
      </c>
      <c r="T48" s="12">
        <v>189</v>
      </c>
      <c r="U48" s="13">
        <v>0.51990049751243805</v>
      </c>
      <c r="V48" s="12">
        <v>181</v>
      </c>
      <c r="W48" s="13">
        <v>0.53017241379310298</v>
      </c>
      <c r="X48" s="12">
        <v>164</v>
      </c>
      <c r="Y48" s="13">
        <v>0.63</v>
      </c>
      <c r="Z48" s="12">
        <v>181</v>
      </c>
      <c r="AA48" s="13">
        <v>0.66666666666666696</v>
      </c>
      <c r="AB48" s="12">
        <v>160</v>
      </c>
    </row>
    <row r="49" spans="1:28" s="20" customFormat="1" x14ac:dyDescent="0.25">
      <c r="A49" s="22">
        <v>64</v>
      </c>
      <c r="B49" s="10" t="s">
        <v>47</v>
      </c>
      <c r="C49" s="13">
        <v>0.72652582159624401</v>
      </c>
      <c r="D49" s="12">
        <v>52</v>
      </c>
      <c r="E49" s="13">
        <v>0.54405144694533802</v>
      </c>
      <c r="F49" s="12">
        <v>68</v>
      </c>
      <c r="G49" s="13">
        <v>0.74879518072289197</v>
      </c>
      <c r="H49" s="12">
        <v>54</v>
      </c>
      <c r="I49" s="13">
        <v>1.533203125</v>
      </c>
      <c r="J49" s="12">
        <v>109</v>
      </c>
      <c r="K49" s="13">
        <v>0.85064011379800897</v>
      </c>
      <c r="L49" s="12">
        <v>104</v>
      </c>
      <c r="M49" s="13">
        <v>0.70063191153238502</v>
      </c>
      <c r="N49" s="12">
        <v>99</v>
      </c>
      <c r="O49" s="13">
        <v>0.81529850746268695</v>
      </c>
      <c r="P49" s="12">
        <v>126</v>
      </c>
      <c r="Q49" s="13">
        <v>0.68092485549132897</v>
      </c>
      <c r="R49" s="12">
        <v>125</v>
      </c>
      <c r="S49" s="13">
        <v>0.79576399394856301</v>
      </c>
      <c r="T49" s="12">
        <v>186</v>
      </c>
      <c r="U49" s="13">
        <v>0.84381338742393497</v>
      </c>
      <c r="V49" s="12">
        <v>158</v>
      </c>
      <c r="W49" s="13">
        <v>0.98397435897435903</v>
      </c>
      <c r="X49" s="12">
        <v>216</v>
      </c>
      <c r="Y49" s="13">
        <v>0.82089552238805996</v>
      </c>
      <c r="Z49" s="12">
        <v>246</v>
      </c>
      <c r="AA49" s="13">
        <v>0.59090909090909105</v>
      </c>
      <c r="AB49" s="12">
        <v>239</v>
      </c>
    </row>
    <row r="50" spans="1:28" s="20" customFormat="1" x14ac:dyDescent="0.25">
      <c r="A50" s="22">
        <v>57</v>
      </c>
      <c r="B50" s="10" t="s">
        <v>48</v>
      </c>
      <c r="C50" s="13">
        <v>0.87965838509316796</v>
      </c>
      <c r="D50" s="12">
        <v>41</v>
      </c>
      <c r="E50" s="13">
        <v>1.58679017317761</v>
      </c>
      <c r="F50" s="12">
        <v>35</v>
      </c>
      <c r="G50" s="13">
        <v>1.3728675873273799</v>
      </c>
      <c r="H50" s="12">
        <v>46</v>
      </c>
      <c r="I50" s="13">
        <v>1.15822501120574</v>
      </c>
      <c r="J50" s="12">
        <v>49</v>
      </c>
      <c r="K50" s="13">
        <v>1.01675724637681</v>
      </c>
      <c r="L50" s="12">
        <v>44</v>
      </c>
      <c r="M50" s="13">
        <v>1.0213075060532699</v>
      </c>
      <c r="N50" s="12">
        <v>54</v>
      </c>
      <c r="O50" s="13">
        <v>0.99363732767762503</v>
      </c>
      <c r="P50" s="12">
        <v>70</v>
      </c>
      <c r="Q50" s="13">
        <v>0.96875</v>
      </c>
      <c r="R50" s="12">
        <v>92</v>
      </c>
      <c r="S50" s="13">
        <v>0.92851592851592901</v>
      </c>
      <c r="T50" s="12">
        <v>66</v>
      </c>
      <c r="U50" s="13">
        <v>1.16570327552987</v>
      </c>
      <c r="V50" s="12">
        <v>103</v>
      </c>
      <c r="W50" s="13">
        <v>1.0537790697674401</v>
      </c>
      <c r="X50" s="12">
        <v>77</v>
      </c>
      <c r="Y50" s="13">
        <v>1.19869706840391</v>
      </c>
      <c r="Z50" s="12">
        <v>76</v>
      </c>
      <c r="AA50" s="13">
        <v>1.29411764705882</v>
      </c>
      <c r="AB50" s="12">
        <v>98</v>
      </c>
    </row>
    <row r="51" spans="1:28" s="20" customFormat="1" x14ac:dyDescent="0.25">
      <c r="A51" s="22">
        <v>59</v>
      </c>
      <c r="B51" s="10" t="s">
        <v>49</v>
      </c>
      <c r="C51" s="13">
        <v>0.56791827719492005</v>
      </c>
      <c r="D51" s="12">
        <v>46</v>
      </c>
      <c r="E51" s="13">
        <v>0.54176548089591603</v>
      </c>
      <c r="F51" s="12">
        <v>45</v>
      </c>
      <c r="G51" s="13">
        <v>0.45116279069767401</v>
      </c>
      <c r="H51" s="12">
        <v>53</v>
      </c>
      <c r="I51" s="13">
        <v>0.571647744706965</v>
      </c>
      <c r="J51" s="12">
        <v>68</v>
      </c>
      <c r="K51" s="13">
        <v>0.83711139896373099</v>
      </c>
      <c r="L51" s="12">
        <v>61</v>
      </c>
      <c r="M51" s="13">
        <v>1.4024173480270199</v>
      </c>
      <c r="N51" s="12">
        <v>67</v>
      </c>
      <c r="O51" s="13">
        <v>0.75976964212258302</v>
      </c>
      <c r="P51" s="12">
        <v>113</v>
      </c>
      <c r="Q51" s="13">
        <v>0.64858012170385404</v>
      </c>
      <c r="R51" s="12">
        <v>96</v>
      </c>
      <c r="S51" s="13">
        <v>0.73886138613861396</v>
      </c>
      <c r="T51" s="12">
        <v>163</v>
      </c>
      <c r="U51" s="13">
        <v>0.93063583815028905</v>
      </c>
      <c r="V51" s="12">
        <v>163</v>
      </c>
      <c r="W51" s="13">
        <v>0.91206030150753803</v>
      </c>
      <c r="X51" s="12">
        <v>124</v>
      </c>
      <c r="Y51" s="13">
        <v>0.60110803324099704</v>
      </c>
      <c r="Z51" s="12">
        <v>155</v>
      </c>
      <c r="AA51" s="13">
        <v>0.70833333333333304</v>
      </c>
      <c r="AB51" s="12">
        <v>120</v>
      </c>
    </row>
    <row r="52" spans="1:28" s="20" customFormat="1" x14ac:dyDescent="0.25">
      <c r="A52" s="22">
        <v>60</v>
      </c>
      <c r="B52" s="10" t="s">
        <v>50</v>
      </c>
      <c r="C52" s="13">
        <v>0.76876513317191297</v>
      </c>
      <c r="D52" s="12">
        <v>10</v>
      </c>
      <c r="E52" s="13">
        <v>0.69372037914691997</v>
      </c>
      <c r="F52" s="12">
        <v>7</v>
      </c>
      <c r="G52" s="13">
        <v>0.67415083477259596</v>
      </c>
      <c r="H52" s="12">
        <v>14</v>
      </c>
      <c r="I52" s="13">
        <v>0.71107266435986205</v>
      </c>
      <c r="J52" s="12">
        <v>15</v>
      </c>
      <c r="K52" s="13">
        <v>2.3495254048017902</v>
      </c>
      <c r="L52" s="12">
        <v>12</v>
      </c>
      <c r="M52" s="13">
        <v>1.0205038078500299</v>
      </c>
      <c r="N52" s="12">
        <v>19</v>
      </c>
      <c r="O52" s="13">
        <v>0.70062893081761002</v>
      </c>
      <c r="P52" s="12">
        <v>22</v>
      </c>
      <c r="Q52" s="13">
        <v>0.79906229068988599</v>
      </c>
      <c r="R52" s="12">
        <v>15</v>
      </c>
      <c r="S52" s="13">
        <v>0.73051948051948001</v>
      </c>
      <c r="T52" s="12">
        <v>24</v>
      </c>
      <c r="U52" s="13">
        <v>0.98865979381443303</v>
      </c>
      <c r="V52" s="12">
        <v>41</v>
      </c>
      <c r="W52" s="13">
        <v>0.88181818181818195</v>
      </c>
      <c r="X52" s="12">
        <v>44</v>
      </c>
      <c r="Y52" s="13">
        <v>0.88888888888888895</v>
      </c>
      <c r="Z52" s="12">
        <v>50</v>
      </c>
      <c r="AA52" s="13">
        <v>0.72727272727272696</v>
      </c>
      <c r="AB52" s="12">
        <v>50</v>
      </c>
    </row>
    <row r="53" spans="1:28" s="20" customFormat="1" x14ac:dyDescent="0.25">
      <c r="A53" s="22">
        <v>75</v>
      </c>
      <c r="B53" s="10" t="s">
        <v>312</v>
      </c>
      <c r="C53" s="13">
        <v>0.99505998588567401</v>
      </c>
      <c r="D53" s="12">
        <v>42</v>
      </c>
      <c r="E53" s="13">
        <v>1.1989449886963099</v>
      </c>
      <c r="F53" s="12">
        <v>33</v>
      </c>
      <c r="G53" s="13">
        <v>0.88051323175621499</v>
      </c>
      <c r="H53" s="12">
        <v>41</v>
      </c>
      <c r="I53" s="13">
        <v>1.1095772217428801</v>
      </c>
      <c r="J53" s="12">
        <v>50</v>
      </c>
      <c r="K53" s="13">
        <v>0.994360902255639</v>
      </c>
      <c r="L53" s="12">
        <v>57</v>
      </c>
      <c r="M53" s="13">
        <v>0.77085427135678397</v>
      </c>
      <c r="N53" s="12">
        <v>55</v>
      </c>
      <c r="O53" s="13">
        <v>1.30382775119617</v>
      </c>
      <c r="P53" s="12">
        <v>50</v>
      </c>
      <c r="Q53" s="13">
        <v>1.0720461095100899</v>
      </c>
      <c r="R53" s="12">
        <v>78</v>
      </c>
      <c r="S53" s="13">
        <v>1.1217391304347799</v>
      </c>
      <c r="T53" s="12">
        <v>89</v>
      </c>
      <c r="U53" s="13">
        <v>0.87380952380952404</v>
      </c>
      <c r="V53" s="12">
        <v>118</v>
      </c>
      <c r="W53" s="13">
        <v>0.87837837837837796</v>
      </c>
      <c r="X53" s="12">
        <v>100</v>
      </c>
      <c r="Y53" s="13">
        <v>1.0977443609022599</v>
      </c>
      <c r="Z53" s="12">
        <v>110</v>
      </c>
      <c r="AA53" s="13">
        <v>1.3214285714285701</v>
      </c>
      <c r="AB53" s="12">
        <v>93</v>
      </c>
    </row>
    <row r="54" spans="1:28" s="20" customFormat="1" x14ac:dyDescent="0.25">
      <c r="A54" s="22">
        <v>65</v>
      </c>
      <c r="B54" s="10" t="s">
        <v>51</v>
      </c>
      <c r="C54" s="13">
        <v>0.57072368421052599</v>
      </c>
      <c r="D54" s="12">
        <v>17</v>
      </c>
      <c r="E54" s="13">
        <v>1.05334462320068</v>
      </c>
      <c r="F54" s="12">
        <v>17</v>
      </c>
      <c r="G54" s="13">
        <v>0.90335463258785997</v>
      </c>
      <c r="H54" s="12">
        <v>26</v>
      </c>
      <c r="I54" s="13">
        <v>1.2242072353729301</v>
      </c>
      <c r="J54" s="12">
        <v>29</v>
      </c>
      <c r="K54" s="13">
        <v>0.774270683883309</v>
      </c>
      <c r="L54" s="12">
        <v>32</v>
      </c>
      <c r="M54" s="13">
        <v>0.95172059578839296</v>
      </c>
      <c r="N54" s="12">
        <v>38</v>
      </c>
      <c r="O54" s="13">
        <v>0.61612720045428704</v>
      </c>
      <c r="P54" s="12">
        <v>41</v>
      </c>
      <c r="Q54" s="13">
        <v>0.76459016393442603</v>
      </c>
      <c r="R54" s="12">
        <v>29</v>
      </c>
      <c r="S54" s="13">
        <v>1.0338983050847499</v>
      </c>
      <c r="T54" s="12">
        <v>38</v>
      </c>
      <c r="U54" s="13">
        <v>1.11992263056093</v>
      </c>
      <c r="V54" s="12">
        <v>65</v>
      </c>
      <c r="W54" s="13">
        <v>0.81211180124223603</v>
      </c>
      <c r="X54" s="12">
        <v>60</v>
      </c>
      <c r="Y54" s="13">
        <v>1.07467532467532</v>
      </c>
      <c r="Z54" s="12">
        <v>65</v>
      </c>
      <c r="AA54" s="13">
        <v>1.3888888888888899</v>
      </c>
      <c r="AB54" s="12">
        <v>64</v>
      </c>
    </row>
    <row r="55" spans="1:28" s="20" customFormat="1" x14ac:dyDescent="0.25">
      <c r="A55" s="22">
        <v>77</v>
      </c>
      <c r="B55" s="10" t="s">
        <v>52</v>
      </c>
      <c r="C55" s="13">
        <v>0.25173064820641899</v>
      </c>
      <c r="D55" s="12">
        <v>1</v>
      </c>
      <c r="E55" s="13">
        <v>1.3980263157894699</v>
      </c>
      <c r="F55" s="12">
        <v>4</v>
      </c>
      <c r="G55" s="13">
        <v>0.77720207253885998</v>
      </c>
      <c r="H55" s="12">
        <v>2</v>
      </c>
      <c r="I55" s="13">
        <v>1.16747741487144</v>
      </c>
      <c r="J55" s="12">
        <v>5</v>
      </c>
      <c r="K55" s="13">
        <v>0.139082058414465</v>
      </c>
      <c r="L55" s="12">
        <v>1</v>
      </c>
      <c r="M55" s="13">
        <v>0.161645848640705</v>
      </c>
      <c r="N55" s="12">
        <v>5</v>
      </c>
      <c r="O55" s="13">
        <v>0.61976549413735305</v>
      </c>
      <c r="P55" s="12">
        <v>5</v>
      </c>
      <c r="Q55" s="13">
        <v>1.2757973733583501</v>
      </c>
      <c r="R55" s="12">
        <v>5</v>
      </c>
      <c r="S55" s="13">
        <v>2.0403022670025202</v>
      </c>
      <c r="T55" s="12">
        <v>5</v>
      </c>
      <c r="U55" s="13">
        <v>0.881493506493506</v>
      </c>
      <c r="V55" s="12">
        <v>7</v>
      </c>
      <c r="W55" s="13">
        <v>1.7061994609164399</v>
      </c>
      <c r="X55" s="12">
        <v>24</v>
      </c>
      <c r="Y55" s="13">
        <v>1.18831168831169</v>
      </c>
      <c r="Z55" s="12">
        <v>18</v>
      </c>
      <c r="AA55" s="13">
        <v>2.5277777777777799</v>
      </c>
      <c r="AB55" s="12">
        <v>22</v>
      </c>
    </row>
    <row r="56" spans="1:28" s="20" customFormat="1" x14ac:dyDescent="0.25">
      <c r="A56" s="22">
        <v>76</v>
      </c>
      <c r="B56" s="10" t="s">
        <v>53</v>
      </c>
      <c r="C56" s="13">
        <v>0.97770825185764598</v>
      </c>
      <c r="D56" s="12">
        <v>57</v>
      </c>
      <c r="E56" s="13">
        <v>0.75318606627017803</v>
      </c>
      <c r="F56" s="12">
        <v>71</v>
      </c>
      <c r="G56" s="13">
        <v>0.88581167447805698</v>
      </c>
      <c r="H56" s="12">
        <v>85</v>
      </c>
      <c r="I56" s="13">
        <v>1.0235783633841899</v>
      </c>
      <c r="J56" s="12">
        <v>101</v>
      </c>
      <c r="K56" s="13">
        <v>0.79362670713201799</v>
      </c>
      <c r="L56" s="12">
        <v>124</v>
      </c>
      <c r="M56" s="13">
        <v>1.3743869209809301</v>
      </c>
      <c r="N56" s="12">
        <v>111</v>
      </c>
      <c r="O56" s="13">
        <v>1.1353285621340301</v>
      </c>
      <c r="P56" s="12">
        <v>161</v>
      </c>
      <c r="Q56" s="13">
        <v>1.18045112781955</v>
      </c>
      <c r="R56" s="12">
        <v>163</v>
      </c>
      <c r="S56" s="13">
        <v>0.97511520737327195</v>
      </c>
      <c r="T56" s="12">
        <v>185</v>
      </c>
      <c r="U56" s="13">
        <v>1.03618817852835</v>
      </c>
      <c r="V56" s="12">
        <v>211</v>
      </c>
      <c r="W56" s="13">
        <v>1.2380038387715899</v>
      </c>
      <c r="X56" s="12">
        <v>218</v>
      </c>
      <c r="Y56" s="13">
        <v>0.93032786885245899</v>
      </c>
      <c r="Z56" s="12">
        <v>267</v>
      </c>
      <c r="AA56" s="13">
        <v>1.2708333333333299</v>
      </c>
      <c r="AB56" s="12">
        <v>270</v>
      </c>
    </row>
    <row r="57" spans="1:28" s="20" customFormat="1" x14ac:dyDescent="0.25">
      <c r="A57" s="22">
        <v>78</v>
      </c>
      <c r="B57" s="10" t="s">
        <v>54</v>
      </c>
      <c r="C57" s="13">
        <v>0.42105263157894701</v>
      </c>
      <c r="D57" s="12">
        <v>5</v>
      </c>
      <c r="E57" s="13"/>
      <c r="F57" s="12">
        <v>0</v>
      </c>
      <c r="G57" s="13">
        <v>6.9204152249134995E-2</v>
      </c>
      <c r="H57" s="12">
        <v>3</v>
      </c>
      <c r="I57" s="13">
        <v>0.60350030175015101</v>
      </c>
      <c r="J57" s="12">
        <v>3</v>
      </c>
      <c r="K57" s="13">
        <v>0.120391271632807</v>
      </c>
      <c r="L57" s="12">
        <v>5</v>
      </c>
      <c r="M57" s="13"/>
      <c r="N57" s="12">
        <v>0</v>
      </c>
      <c r="O57" s="13">
        <v>9.1157702825888795E-2</v>
      </c>
      <c r="P57" s="12">
        <v>1</v>
      </c>
      <c r="Q57" s="13">
        <v>0.22004889975550099</v>
      </c>
      <c r="R57" s="12">
        <v>5</v>
      </c>
      <c r="S57" s="13">
        <v>0.95846645367412098</v>
      </c>
      <c r="T57" s="12">
        <v>2</v>
      </c>
      <c r="U57" s="13">
        <v>0.45558086560364502</v>
      </c>
      <c r="V57" s="12">
        <v>2</v>
      </c>
      <c r="W57" s="13">
        <v>0.68634686346863505</v>
      </c>
      <c r="X57" s="12">
        <v>7</v>
      </c>
      <c r="Y57" s="13">
        <v>0.55045871559632997</v>
      </c>
      <c r="Z57" s="12">
        <v>5</v>
      </c>
      <c r="AA57" s="13">
        <v>0.74074074074074103</v>
      </c>
      <c r="AB57" s="12">
        <v>5</v>
      </c>
    </row>
    <row r="58" spans="1:28" s="20" customFormat="1" x14ac:dyDescent="0.25">
      <c r="A58" s="24">
        <v>79</v>
      </c>
      <c r="B58" s="10" t="s">
        <v>55</v>
      </c>
      <c r="C58" s="13">
        <v>2.3643949930458999E-2</v>
      </c>
      <c r="D58" s="12">
        <v>24</v>
      </c>
      <c r="E58" s="13">
        <v>5.22959183673469E-2</v>
      </c>
      <c r="F58" s="12">
        <v>17</v>
      </c>
      <c r="G58" s="13">
        <v>5.95744680851064E-2</v>
      </c>
      <c r="H58" s="12">
        <v>12</v>
      </c>
      <c r="I58" s="13">
        <v>6.1050061050061097E-2</v>
      </c>
      <c r="J58" s="12">
        <v>6</v>
      </c>
      <c r="K58" s="13">
        <v>2.7397260273972601E-2</v>
      </c>
      <c r="L58" s="12">
        <v>25</v>
      </c>
      <c r="M58" s="13">
        <v>9.375E-2</v>
      </c>
      <c r="N58" s="12">
        <v>30</v>
      </c>
      <c r="O58" s="13">
        <v>8.95522388059702E-2</v>
      </c>
      <c r="P58" s="12">
        <v>13</v>
      </c>
      <c r="Q58" s="13">
        <v>4.7808764940239001E-2</v>
      </c>
      <c r="R58" s="12">
        <v>21</v>
      </c>
      <c r="S58" s="13">
        <v>0.147342995169082</v>
      </c>
      <c r="T58" s="12">
        <v>18</v>
      </c>
      <c r="U58" s="13">
        <v>5.6856187290969903E-2</v>
      </c>
      <c r="V58" s="12">
        <v>18</v>
      </c>
      <c r="W58" s="13">
        <v>0.56497175141242895</v>
      </c>
      <c r="X58" s="12">
        <v>1</v>
      </c>
      <c r="Y58" s="13">
        <v>0</v>
      </c>
      <c r="Z58" s="12">
        <v>1</v>
      </c>
      <c r="AA58" s="13"/>
      <c r="AB58" s="12">
        <v>0</v>
      </c>
    </row>
    <row r="59" spans="1:28" s="20" customFormat="1" x14ac:dyDescent="0.25">
      <c r="A59" s="22">
        <v>80</v>
      </c>
      <c r="B59" s="10" t="s">
        <v>56</v>
      </c>
      <c r="C59" s="13"/>
      <c r="D59" s="12">
        <v>0</v>
      </c>
      <c r="E59" s="13"/>
      <c r="F59" s="12">
        <v>0</v>
      </c>
      <c r="G59" s="13"/>
      <c r="H59" s="12">
        <v>0</v>
      </c>
      <c r="I59" s="13">
        <v>0.89126559714794995</v>
      </c>
      <c r="J59" s="12">
        <v>1</v>
      </c>
      <c r="K59" s="13"/>
      <c r="L59" s="12">
        <v>0</v>
      </c>
      <c r="M59" s="13"/>
      <c r="N59" s="12">
        <v>0</v>
      </c>
      <c r="O59" s="13"/>
      <c r="P59" s="12">
        <v>0</v>
      </c>
      <c r="Q59" s="13"/>
      <c r="R59" s="12">
        <v>0</v>
      </c>
      <c r="S59" s="13"/>
      <c r="T59" s="12">
        <v>0</v>
      </c>
      <c r="U59" s="13">
        <v>0</v>
      </c>
      <c r="V59" s="12">
        <v>1</v>
      </c>
      <c r="W59" s="13">
        <v>0.66225165562913901</v>
      </c>
      <c r="X59" s="12">
        <v>2</v>
      </c>
      <c r="Y59" s="13"/>
      <c r="Z59" s="12">
        <v>0</v>
      </c>
      <c r="AA59" s="13"/>
      <c r="AB59" s="12">
        <v>0</v>
      </c>
    </row>
    <row r="60" spans="1:28" s="20" customFormat="1" x14ac:dyDescent="0.25">
      <c r="A60" s="22">
        <v>210</v>
      </c>
      <c r="B60" s="10" t="s">
        <v>57</v>
      </c>
      <c r="C60" s="13">
        <v>0.653497219783436</v>
      </c>
      <c r="D60" s="12">
        <v>3</v>
      </c>
      <c r="E60" s="13">
        <v>0.100233879051119</v>
      </c>
      <c r="F60" s="12">
        <v>1</v>
      </c>
      <c r="G60" s="13">
        <v>0.30710172744721698</v>
      </c>
      <c r="H60" s="12">
        <v>1</v>
      </c>
      <c r="I60" s="13">
        <v>2.0222634508348798</v>
      </c>
      <c r="J60" s="12">
        <v>2</v>
      </c>
      <c r="K60" s="13">
        <v>0.78815840061514797</v>
      </c>
      <c r="L60" s="12">
        <v>2</v>
      </c>
      <c r="M60" s="13">
        <v>1.94444444444444</v>
      </c>
      <c r="N60" s="12">
        <v>1</v>
      </c>
      <c r="O60" s="13"/>
      <c r="P60" s="12">
        <v>0</v>
      </c>
      <c r="Q60" s="13">
        <v>1.3476368159204</v>
      </c>
      <c r="R60" s="12">
        <v>3</v>
      </c>
      <c r="S60" s="13">
        <v>0.81833060556464798</v>
      </c>
      <c r="T60" s="12">
        <v>1</v>
      </c>
      <c r="U60" s="13">
        <v>0.47562425683709902</v>
      </c>
      <c r="V60" s="12">
        <v>4</v>
      </c>
      <c r="W60" s="13">
        <v>0.39682539682539703</v>
      </c>
      <c r="X60" s="12">
        <v>3</v>
      </c>
      <c r="Y60" s="13">
        <v>0.777272727272727</v>
      </c>
      <c r="Z60" s="12">
        <v>7</v>
      </c>
      <c r="AA60" s="13">
        <v>0.36956521739130399</v>
      </c>
      <c r="AB60" s="12">
        <v>6</v>
      </c>
    </row>
    <row r="61" spans="1:28" s="20" customFormat="1" x14ac:dyDescent="0.25">
      <c r="A61" s="22">
        <v>186</v>
      </c>
      <c r="B61" s="10" t="s">
        <v>58</v>
      </c>
      <c r="C61" s="13">
        <v>0.84853420195439699</v>
      </c>
      <c r="D61" s="12">
        <v>75</v>
      </c>
      <c r="E61" s="13">
        <v>0.71505154639175295</v>
      </c>
      <c r="F61" s="12">
        <v>80</v>
      </c>
      <c r="G61" s="13">
        <v>0.90363937138130701</v>
      </c>
      <c r="H61" s="12">
        <v>87</v>
      </c>
      <c r="I61" s="13">
        <v>0.79929266136162702</v>
      </c>
      <c r="J61" s="12">
        <v>87</v>
      </c>
      <c r="K61" s="13">
        <v>0.88950789229340799</v>
      </c>
      <c r="L61" s="12">
        <v>97</v>
      </c>
      <c r="M61" s="13">
        <v>0.94087403598971697</v>
      </c>
      <c r="N61" s="12">
        <v>124</v>
      </c>
      <c r="O61" s="13">
        <v>0.886727688787185</v>
      </c>
      <c r="P61" s="12">
        <v>127</v>
      </c>
      <c r="Q61" s="13">
        <v>0.90797546012269903</v>
      </c>
      <c r="R61" s="12">
        <v>148</v>
      </c>
      <c r="S61" s="13">
        <v>0.968724279835391</v>
      </c>
      <c r="T61" s="12">
        <v>141</v>
      </c>
      <c r="U61" s="13">
        <v>1.11573033707865</v>
      </c>
      <c r="V61" s="12">
        <v>138</v>
      </c>
      <c r="W61" s="13">
        <v>1.02065404475043</v>
      </c>
      <c r="X61" s="12">
        <v>166</v>
      </c>
      <c r="Y61" s="13">
        <v>1.2188679245283001</v>
      </c>
      <c r="Z61" s="12">
        <v>194</v>
      </c>
      <c r="AA61" s="13">
        <v>1.1666666666666701</v>
      </c>
      <c r="AB61" s="12">
        <v>168</v>
      </c>
    </row>
    <row r="62" spans="1:28" s="20" customFormat="1" x14ac:dyDescent="0.25">
      <c r="A62" s="22">
        <v>83</v>
      </c>
      <c r="B62" s="10" t="s">
        <v>59</v>
      </c>
      <c r="C62" s="13"/>
      <c r="D62" s="12">
        <v>0</v>
      </c>
      <c r="E62" s="13"/>
      <c r="F62" s="12">
        <v>0</v>
      </c>
      <c r="G62" s="13"/>
      <c r="H62" s="12">
        <v>0</v>
      </c>
      <c r="I62" s="13"/>
      <c r="J62" s="12">
        <v>0</v>
      </c>
      <c r="K62" s="13"/>
      <c r="L62" s="12">
        <v>0</v>
      </c>
      <c r="M62" s="13"/>
      <c r="N62" s="12">
        <v>0</v>
      </c>
      <c r="O62" s="13"/>
      <c r="P62" s="12">
        <v>0</v>
      </c>
      <c r="Q62" s="13"/>
      <c r="R62" s="12">
        <v>0</v>
      </c>
      <c r="S62" s="13">
        <v>0</v>
      </c>
      <c r="T62" s="12">
        <v>1</v>
      </c>
      <c r="U62" s="13">
        <v>0</v>
      </c>
      <c r="V62" s="12">
        <v>1</v>
      </c>
      <c r="W62" s="13"/>
      <c r="X62" s="12">
        <v>0</v>
      </c>
      <c r="Y62" s="13">
        <v>0</v>
      </c>
      <c r="Z62" s="12">
        <v>1</v>
      </c>
      <c r="AA62" s="13"/>
      <c r="AB62" s="12">
        <v>0</v>
      </c>
    </row>
    <row r="63" spans="1:28" s="20" customFormat="1" x14ac:dyDescent="0.25">
      <c r="A63" s="22">
        <v>187</v>
      </c>
      <c r="B63" s="10" t="s">
        <v>60</v>
      </c>
      <c r="C63" s="13">
        <v>0.155893536121673</v>
      </c>
      <c r="D63" s="12">
        <v>29</v>
      </c>
      <c r="E63" s="13">
        <v>0.12037037037037</v>
      </c>
      <c r="F63" s="12">
        <v>18</v>
      </c>
      <c r="G63" s="13">
        <v>0.17741935483870999</v>
      </c>
      <c r="H63" s="12">
        <v>16</v>
      </c>
      <c r="I63" s="13">
        <v>6.5134099616858204E-2</v>
      </c>
      <c r="J63" s="12">
        <v>6</v>
      </c>
      <c r="K63" s="13">
        <v>9.1999999999999998E-2</v>
      </c>
      <c r="L63" s="12">
        <v>26</v>
      </c>
      <c r="M63" s="13">
        <v>0.41414141414141398</v>
      </c>
      <c r="N63" s="12">
        <v>33</v>
      </c>
      <c r="O63" s="13">
        <v>0.26966292134831499</v>
      </c>
      <c r="P63" s="12">
        <v>25</v>
      </c>
      <c r="Q63" s="13">
        <v>0.115151515151515</v>
      </c>
      <c r="R63" s="12">
        <v>36</v>
      </c>
      <c r="S63" s="13">
        <v>0.605504587155963</v>
      </c>
      <c r="T63" s="12">
        <v>41</v>
      </c>
      <c r="U63" s="13">
        <v>0.43373493975903599</v>
      </c>
      <c r="V63" s="12">
        <v>45</v>
      </c>
      <c r="W63" s="13">
        <v>0.82</v>
      </c>
      <c r="X63" s="12">
        <v>27</v>
      </c>
      <c r="Y63" s="13">
        <v>0.39130434782608697</v>
      </c>
      <c r="Z63" s="12">
        <v>35</v>
      </c>
      <c r="AA63" s="13">
        <v>1.625</v>
      </c>
      <c r="AB63" s="12">
        <v>31</v>
      </c>
    </row>
    <row r="64" spans="1:28" s="20" customFormat="1" x14ac:dyDescent="0.25">
      <c r="A64" s="22">
        <v>85</v>
      </c>
      <c r="B64" s="10" t="s">
        <v>61</v>
      </c>
      <c r="C64" s="13"/>
      <c r="D64" s="12">
        <v>0</v>
      </c>
      <c r="E64" s="13">
        <v>2.0833333333333299</v>
      </c>
      <c r="F64" s="12">
        <v>1</v>
      </c>
      <c r="G64" s="13">
        <v>0</v>
      </c>
      <c r="H64" s="12">
        <v>1</v>
      </c>
      <c r="I64" s="13"/>
      <c r="J64" s="12">
        <v>0</v>
      </c>
      <c r="K64" s="13"/>
      <c r="L64" s="12">
        <v>0</v>
      </c>
      <c r="M64" s="13"/>
      <c r="N64" s="12">
        <v>0</v>
      </c>
      <c r="O64" s="13"/>
      <c r="P64" s="12">
        <v>0</v>
      </c>
      <c r="Q64" s="13"/>
      <c r="R64" s="12">
        <v>0</v>
      </c>
      <c r="S64" s="13"/>
      <c r="T64" s="12">
        <v>0</v>
      </c>
      <c r="U64" s="13"/>
      <c r="V64" s="12">
        <v>0</v>
      </c>
      <c r="W64" s="13">
        <v>0</v>
      </c>
      <c r="X64" s="12">
        <v>1</v>
      </c>
      <c r="Y64" s="13"/>
      <c r="Z64" s="12">
        <v>0</v>
      </c>
      <c r="AA64" s="13"/>
      <c r="AB64" s="12">
        <v>0</v>
      </c>
    </row>
    <row r="65" spans="1:28" s="20" customFormat="1" x14ac:dyDescent="0.25">
      <c r="A65" s="22">
        <v>190</v>
      </c>
      <c r="B65" s="10" t="s">
        <v>62</v>
      </c>
      <c r="C65" s="13">
        <v>0.85331846068042405</v>
      </c>
      <c r="D65" s="12">
        <v>270</v>
      </c>
      <c r="E65" s="13">
        <v>0.77375843041079095</v>
      </c>
      <c r="F65" s="12">
        <v>255</v>
      </c>
      <c r="G65" s="13">
        <v>0.60617977528089895</v>
      </c>
      <c r="H65" s="12">
        <v>283</v>
      </c>
      <c r="I65" s="13">
        <v>0.69885714285714295</v>
      </c>
      <c r="J65" s="12">
        <v>265</v>
      </c>
      <c r="K65" s="13">
        <v>0.60551558752997603</v>
      </c>
      <c r="L65" s="12">
        <v>325</v>
      </c>
      <c r="M65" s="13">
        <v>0.68790560471976403</v>
      </c>
      <c r="N65" s="12">
        <v>290</v>
      </c>
      <c r="O65" s="13">
        <v>0.71489361702127696</v>
      </c>
      <c r="P65" s="12">
        <v>279</v>
      </c>
      <c r="Q65" s="13">
        <v>0.71187683284457504</v>
      </c>
      <c r="R65" s="12">
        <v>359</v>
      </c>
      <c r="S65" s="13">
        <v>0.70137693631669495</v>
      </c>
      <c r="T65" s="12">
        <v>306</v>
      </c>
      <c r="U65" s="13">
        <v>0.73333333333333295</v>
      </c>
      <c r="V65" s="12">
        <v>283</v>
      </c>
      <c r="W65" s="13">
        <v>0.65044247787610598</v>
      </c>
      <c r="X65" s="12">
        <v>297</v>
      </c>
      <c r="Y65" s="13">
        <v>0.75522388059701495</v>
      </c>
      <c r="Z65" s="12">
        <v>243</v>
      </c>
      <c r="AA65" s="13">
        <v>0.79710144927536197</v>
      </c>
      <c r="AB65" s="12">
        <v>242</v>
      </c>
    </row>
    <row r="66" spans="1:28" s="20" customFormat="1" x14ac:dyDescent="0.25">
      <c r="A66" s="22">
        <v>91</v>
      </c>
      <c r="B66" s="10" t="s">
        <v>63</v>
      </c>
      <c r="C66" s="13">
        <v>0.14074595355383501</v>
      </c>
      <c r="D66" s="12">
        <v>2</v>
      </c>
      <c r="E66" s="13">
        <v>0.712830957230143</v>
      </c>
      <c r="F66" s="12">
        <v>16</v>
      </c>
      <c r="G66" s="13">
        <v>0.57198901530011803</v>
      </c>
      <c r="H66" s="12">
        <v>12</v>
      </c>
      <c r="I66" s="13">
        <v>0.88713219148001798</v>
      </c>
      <c r="J66" s="12">
        <v>10</v>
      </c>
      <c r="K66" s="13">
        <v>0.55996266915538995</v>
      </c>
      <c r="L66" s="12">
        <v>2</v>
      </c>
      <c r="M66" s="13">
        <v>0.69625137816979099</v>
      </c>
      <c r="N66" s="12">
        <v>8</v>
      </c>
      <c r="O66" s="13">
        <v>2.3855820105820098</v>
      </c>
      <c r="P66" s="12">
        <v>15</v>
      </c>
      <c r="Q66" s="13">
        <v>0.65471551052221399</v>
      </c>
      <c r="R66" s="12">
        <v>15</v>
      </c>
      <c r="S66" s="13">
        <v>1.4985479186834501</v>
      </c>
      <c r="T66" s="12">
        <v>31</v>
      </c>
      <c r="U66" s="13">
        <v>0.84848484848484895</v>
      </c>
      <c r="V66" s="12">
        <v>19</v>
      </c>
      <c r="W66" s="13">
        <v>1.08747514910537</v>
      </c>
      <c r="X66" s="12">
        <v>38</v>
      </c>
      <c r="Y66" s="13">
        <v>1.3014354066985601</v>
      </c>
      <c r="Z66" s="12">
        <v>36</v>
      </c>
      <c r="AA66" s="13">
        <v>1.8196721311475399</v>
      </c>
      <c r="AB66" s="12">
        <v>38</v>
      </c>
    </row>
    <row r="67" spans="1:28" s="20" customFormat="1" x14ac:dyDescent="0.25">
      <c r="A67" s="22">
        <v>112</v>
      </c>
      <c r="B67" s="10" t="s">
        <v>64</v>
      </c>
      <c r="C67" s="13">
        <v>0.80741910023677999</v>
      </c>
      <c r="D67" s="12">
        <v>222</v>
      </c>
      <c r="E67" s="13">
        <v>0.69470660648338101</v>
      </c>
      <c r="F67" s="12">
        <v>246</v>
      </c>
      <c r="G67" s="13">
        <v>0.68021129622104803</v>
      </c>
      <c r="H67" s="12">
        <v>301</v>
      </c>
      <c r="I67" s="13">
        <v>0.64022894521667995</v>
      </c>
      <c r="J67" s="12">
        <v>245</v>
      </c>
      <c r="K67" s="13">
        <v>0.66931567328918296</v>
      </c>
      <c r="L67" s="12">
        <v>333</v>
      </c>
      <c r="M67" s="13">
        <v>0.73242630385487495</v>
      </c>
      <c r="N67" s="12">
        <v>332</v>
      </c>
      <c r="O67" s="13">
        <v>0.81175863847343999</v>
      </c>
      <c r="P67" s="12">
        <v>356</v>
      </c>
      <c r="Q67" s="13">
        <v>0.84515031196823598</v>
      </c>
      <c r="R67" s="12">
        <v>388</v>
      </c>
      <c r="S67" s="13">
        <v>0.88603196664350203</v>
      </c>
      <c r="T67" s="12">
        <v>365</v>
      </c>
      <c r="U67" s="13">
        <v>0.90025795356835803</v>
      </c>
      <c r="V67" s="12">
        <v>418</v>
      </c>
      <c r="W67" s="13">
        <v>0.83956574185765998</v>
      </c>
      <c r="X67" s="12">
        <v>463</v>
      </c>
      <c r="Y67" s="13">
        <v>0.88888888888888895</v>
      </c>
      <c r="Z67" s="12">
        <v>483</v>
      </c>
      <c r="AA67" s="13">
        <v>1.0263157894736801</v>
      </c>
      <c r="AB67" s="12">
        <v>434</v>
      </c>
    </row>
    <row r="68" spans="1:28" s="20" customFormat="1" x14ac:dyDescent="0.25">
      <c r="A68" s="22">
        <v>196</v>
      </c>
      <c r="B68" s="10" t="s">
        <v>65</v>
      </c>
      <c r="C68" s="13">
        <v>0.61488783140720604</v>
      </c>
      <c r="D68" s="12">
        <v>80</v>
      </c>
      <c r="E68" s="13">
        <v>0.44598516607546002</v>
      </c>
      <c r="F68" s="12">
        <v>75</v>
      </c>
      <c r="G68" s="13">
        <v>0.48214285714285698</v>
      </c>
      <c r="H68" s="12">
        <v>80</v>
      </c>
      <c r="I68" s="13">
        <v>0.55470543228768199</v>
      </c>
      <c r="J68" s="12">
        <v>108</v>
      </c>
      <c r="K68" s="13">
        <v>0.638449367088608</v>
      </c>
      <c r="L68" s="12">
        <v>109</v>
      </c>
      <c r="M68" s="13">
        <v>0.52846648301193799</v>
      </c>
      <c r="N68" s="12">
        <v>87</v>
      </c>
      <c r="O68" s="13">
        <v>0.78857142857142903</v>
      </c>
      <c r="P68" s="12">
        <v>103</v>
      </c>
      <c r="Q68" s="13">
        <v>0.54484848484848503</v>
      </c>
      <c r="R68" s="12">
        <v>148</v>
      </c>
      <c r="S68" s="13">
        <v>0.62031250000000004</v>
      </c>
      <c r="T68" s="12">
        <v>158</v>
      </c>
      <c r="U68" s="13">
        <v>0.64870689655172398</v>
      </c>
      <c r="V68" s="12">
        <v>155</v>
      </c>
      <c r="W68" s="13">
        <v>0.59075907590759102</v>
      </c>
      <c r="X68" s="12">
        <v>131</v>
      </c>
      <c r="Y68" s="13">
        <v>0.65232974910394304</v>
      </c>
      <c r="Z68" s="12">
        <v>115</v>
      </c>
      <c r="AA68" s="13">
        <v>0.527272727272727</v>
      </c>
      <c r="AB68" s="12">
        <v>107</v>
      </c>
    </row>
    <row r="69" spans="1:28" s="20" customFormat="1" x14ac:dyDescent="0.25">
      <c r="A69" s="20">
        <v>88</v>
      </c>
      <c r="B69" s="10" t="s">
        <v>66</v>
      </c>
      <c r="C69" s="13">
        <v>0.394415357766143</v>
      </c>
      <c r="D69" s="12">
        <v>10</v>
      </c>
      <c r="E69" s="13">
        <v>0.59958144401813696</v>
      </c>
      <c r="F69" s="12">
        <v>16</v>
      </c>
      <c r="G69" s="13">
        <v>0.67651146629603898</v>
      </c>
      <c r="H69" s="12">
        <v>15</v>
      </c>
      <c r="I69" s="13">
        <v>1.7636986301369899</v>
      </c>
      <c r="J69" s="12">
        <v>20</v>
      </c>
      <c r="K69" s="13">
        <v>1.7512057877813501</v>
      </c>
      <c r="L69" s="12">
        <v>14</v>
      </c>
      <c r="M69" s="13">
        <v>0.61832412523020297</v>
      </c>
      <c r="N69" s="12">
        <v>23</v>
      </c>
      <c r="O69" s="13">
        <v>1.83741429970617</v>
      </c>
      <c r="P69" s="12">
        <v>27</v>
      </c>
      <c r="Q69" s="13">
        <v>1.41158348736907</v>
      </c>
      <c r="R69" s="12">
        <v>33</v>
      </c>
      <c r="S69" s="13">
        <v>0.97592174567343903</v>
      </c>
      <c r="T69" s="12">
        <v>37</v>
      </c>
      <c r="U69" s="13">
        <v>1.0695652173912999</v>
      </c>
      <c r="V69" s="12">
        <v>28</v>
      </c>
      <c r="W69" s="13">
        <v>0.89914772727272696</v>
      </c>
      <c r="X69" s="12">
        <v>54</v>
      </c>
      <c r="Y69" s="13">
        <v>0.72011661807580196</v>
      </c>
      <c r="Z69" s="12">
        <v>47</v>
      </c>
      <c r="AA69" s="13">
        <v>0.65151515151515105</v>
      </c>
      <c r="AB69" s="12">
        <v>44</v>
      </c>
    </row>
    <row r="70" spans="1:28" s="20" customFormat="1" x14ac:dyDescent="0.25">
      <c r="A70" s="22">
        <v>89</v>
      </c>
      <c r="B70" s="10" t="s">
        <v>67</v>
      </c>
      <c r="C70" s="13">
        <v>0.67168877895210299</v>
      </c>
      <c r="D70" s="12">
        <v>69</v>
      </c>
      <c r="E70" s="13">
        <v>0.73634524612272401</v>
      </c>
      <c r="F70" s="12">
        <v>71</v>
      </c>
      <c r="G70" s="13">
        <v>0.75355218030377302</v>
      </c>
      <c r="H70" s="12">
        <v>82</v>
      </c>
      <c r="I70" s="13">
        <v>0.53361792956243304</v>
      </c>
      <c r="J70" s="12">
        <v>87</v>
      </c>
      <c r="K70" s="13">
        <v>1.12421293646251</v>
      </c>
      <c r="L70" s="12">
        <v>92</v>
      </c>
      <c r="M70" s="13">
        <v>0.78237179487179498</v>
      </c>
      <c r="N70" s="12">
        <v>92</v>
      </c>
      <c r="O70" s="13">
        <v>0.84725800515274197</v>
      </c>
      <c r="P70" s="12">
        <v>128</v>
      </c>
      <c r="Q70" s="13">
        <v>0.76944667201283101</v>
      </c>
      <c r="R70" s="12">
        <v>136</v>
      </c>
      <c r="S70" s="13">
        <v>1.2791666666666699</v>
      </c>
      <c r="T70" s="12">
        <v>167</v>
      </c>
      <c r="U70" s="13">
        <v>0.96628455832771398</v>
      </c>
      <c r="V70" s="12">
        <v>140</v>
      </c>
      <c r="W70" s="13">
        <v>1.07403433476395</v>
      </c>
      <c r="X70" s="12">
        <v>153</v>
      </c>
      <c r="Y70" s="13">
        <v>1.0748299319727901</v>
      </c>
      <c r="Z70" s="12">
        <v>154</v>
      </c>
      <c r="AA70" s="13">
        <v>1.20253164556962</v>
      </c>
      <c r="AB70" s="12">
        <v>161</v>
      </c>
    </row>
    <row r="71" spans="1:28" s="20" customFormat="1" x14ac:dyDescent="0.25">
      <c r="A71" s="20">
        <v>90</v>
      </c>
      <c r="B71" s="10" t="s">
        <v>68</v>
      </c>
      <c r="C71" s="13">
        <v>0.24752475247524799</v>
      </c>
      <c r="D71" s="12">
        <v>1</v>
      </c>
      <c r="E71" s="13">
        <v>0.42223786066150598</v>
      </c>
      <c r="F71" s="12">
        <v>2</v>
      </c>
      <c r="G71" s="13">
        <v>1.3914095583787101</v>
      </c>
      <c r="H71" s="12">
        <v>1</v>
      </c>
      <c r="I71" s="13">
        <v>0.79734219269103002</v>
      </c>
      <c r="J71" s="12">
        <v>1</v>
      </c>
      <c r="K71" s="13"/>
      <c r="L71" s="12">
        <v>0</v>
      </c>
      <c r="M71" s="13">
        <v>7.9808459696727896E-2</v>
      </c>
      <c r="N71" s="12">
        <v>1</v>
      </c>
      <c r="O71" s="13">
        <v>0.34904013961605601</v>
      </c>
      <c r="P71" s="12">
        <v>1</v>
      </c>
      <c r="Q71" s="13">
        <v>1.65680473372781</v>
      </c>
      <c r="R71" s="12">
        <v>7</v>
      </c>
      <c r="S71" s="13">
        <v>0.85436893203883502</v>
      </c>
      <c r="T71" s="12">
        <v>25</v>
      </c>
      <c r="U71" s="13">
        <v>0.57734204793028299</v>
      </c>
      <c r="V71" s="12">
        <v>26</v>
      </c>
      <c r="W71" s="13">
        <v>1.0971223021582699</v>
      </c>
      <c r="X71" s="12">
        <v>39</v>
      </c>
      <c r="Y71" s="13">
        <v>0.707317073170732</v>
      </c>
      <c r="Z71" s="12">
        <v>38</v>
      </c>
      <c r="AA71" s="13">
        <v>0.37837837837837801</v>
      </c>
      <c r="AB71" s="12">
        <v>28</v>
      </c>
    </row>
    <row r="72" spans="1:28" s="20" customFormat="1" x14ac:dyDescent="0.25">
      <c r="A72" s="22">
        <v>92</v>
      </c>
      <c r="B72" s="10" t="s">
        <v>69</v>
      </c>
      <c r="C72" s="13">
        <v>0.639895405304445</v>
      </c>
      <c r="D72" s="12">
        <v>64</v>
      </c>
      <c r="E72" s="13">
        <v>0.475755166931638</v>
      </c>
      <c r="F72" s="12">
        <v>58</v>
      </c>
      <c r="G72" s="13">
        <v>0.73427738442315704</v>
      </c>
      <c r="H72" s="12">
        <v>64</v>
      </c>
      <c r="I72" s="13">
        <v>0.57850133809099002</v>
      </c>
      <c r="J72" s="12">
        <v>89</v>
      </c>
      <c r="K72" s="13">
        <v>0.67217760982522401</v>
      </c>
      <c r="L72" s="12">
        <v>66</v>
      </c>
      <c r="M72" s="13">
        <v>0.58656036446469295</v>
      </c>
      <c r="N72" s="12">
        <v>81</v>
      </c>
      <c r="O72" s="13">
        <v>0.87608261159227196</v>
      </c>
      <c r="P72" s="12">
        <v>94</v>
      </c>
      <c r="Q72" s="13">
        <v>0.51644736842105299</v>
      </c>
      <c r="R72" s="12">
        <v>115</v>
      </c>
      <c r="S72" s="13">
        <v>0.75868725868725895</v>
      </c>
      <c r="T72" s="12">
        <v>115</v>
      </c>
      <c r="U72" s="13">
        <v>0.639281129653402</v>
      </c>
      <c r="V72" s="12">
        <v>129</v>
      </c>
      <c r="W72" s="13">
        <v>0.67326732673267298</v>
      </c>
      <c r="X72" s="12">
        <v>129</v>
      </c>
      <c r="Y72" s="13">
        <v>0.67932489451476796</v>
      </c>
      <c r="Z72" s="12">
        <v>118</v>
      </c>
      <c r="AA72" s="13">
        <v>0.9</v>
      </c>
      <c r="AB72" s="12">
        <v>130</v>
      </c>
    </row>
    <row r="73" spans="1:28" s="20" customFormat="1" x14ac:dyDescent="0.25">
      <c r="A73" s="22">
        <v>66</v>
      </c>
      <c r="B73" s="10" t="s">
        <v>70</v>
      </c>
      <c r="C73" s="13">
        <v>0.61416184971098298</v>
      </c>
      <c r="D73" s="12">
        <v>2</v>
      </c>
      <c r="E73" s="13">
        <v>2.4905660377358498</v>
      </c>
      <c r="F73" s="12">
        <v>2</v>
      </c>
      <c r="G73" s="13">
        <v>0.94562647754137097</v>
      </c>
      <c r="H73" s="12">
        <v>2</v>
      </c>
      <c r="I73" s="13">
        <v>0.95155709342560502</v>
      </c>
      <c r="J73" s="12">
        <v>1</v>
      </c>
      <c r="K73" s="13">
        <v>0.743099787685775</v>
      </c>
      <c r="L73" s="12">
        <v>3</v>
      </c>
      <c r="M73" s="13">
        <v>1.25137211855104</v>
      </c>
      <c r="N73" s="12">
        <v>10</v>
      </c>
      <c r="O73" s="13">
        <v>1.85064935064935</v>
      </c>
      <c r="P73" s="12">
        <v>4</v>
      </c>
      <c r="Q73" s="13">
        <v>0.81458003169572102</v>
      </c>
      <c r="R73" s="12">
        <v>7</v>
      </c>
      <c r="S73" s="13">
        <v>0.62250453720508203</v>
      </c>
      <c r="T73" s="12">
        <v>7</v>
      </c>
      <c r="U73" s="13">
        <v>0.73099415204678397</v>
      </c>
      <c r="V73" s="12">
        <v>8</v>
      </c>
      <c r="W73" s="13">
        <v>1.0714285714285701</v>
      </c>
      <c r="X73" s="12">
        <v>12</v>
      </c>
      <c r="Y73" s="13">
        <v>1.3298969072164999</v>
      </c>
      <c r="Z73" s="12">
        <v>17</v>
      </c>
      <c r="AA73" s="13">
        <v>1.4545454545454499</v>
      </c>
      <c r="AB73" s="12">
        <v>19</v>
      </c>
    </row>
    <row r="74" spans="1:28" x14ac:dyDescent="0.25">
      <c r="A74" s="22">
        <v>93</v>
      </c>
      <c r="B74" s="10" t="s">
        <v>71</v>
      </c>
      <c r="C74" s="13">
        <v>0.86538461538461497</v>
      </c>
      <c r="D74" s="12">
        <v>1</v>
      </c>
      <c r="E74" s="13">
        <v>0.83197311569851196</v>
      </c>
      <c r="F74" s="12">
        <v>3</v>
      </c>
      <c r="G74" s="13">
        <v>0.64758403361344496</v>
      </c>
      <c r="H74" s="12">
        <v>3</v>
      </c>
      <c r="I74" s="13">
        <v>0.63176895306859204</v>
      </c>
      <c r="J74" s="12">
        <v>6</v>
      </c>
      <c r="K74" s="13">
        <v>1.2131979695431501</v>
      </c>
      <c r="L74" s="12">
        <v>17</v>
      </c>
      <c r="M74" s="13">
        <v>1.4335169158143199</v>
      </c>
      <c r="N74" s="12">
        <v>9</v>
      </c>
      <c r="O74" s="13">
        <v>1.4273127753304</v>
      </c>
      <c r="P74" s="12">
        <v>10</v>
      </c>
      <c r="Q74" s="13">
        <v>1.61290322580645</v>
      </c>
      <c r="R74" s="12">
        <v>8</v>
      </c>
      <c r="S74" s="13">
        <v>1.5868544600939001</v>
      </c>
      <c r="T74" s="12">
        <v>21</v>
      </c>
      <c r="U74" s="13">
        <v>1.7295238095238099</v>
      </c>
      <c r="V74" s="12">
        <v>13</v>
      </c>
      <c r="W74" s="13">
        <v>1.17522658610272</v>
      </c>
      <c r="X74" s="12">
        <v>19</v>
      </c>
      <c r="Y74" s="13">
        <v>2.1695906432748502</v>
      </c>
      <c r="Z74" s="12">
        <v>21</v>
      </c>
      <c r="AA74" s="13">
        <v>1.0638297872340401</v>
      </c>
      <c r="AB74" s="12">
        <v>12</v>
      </c>
    </row>
    <row r="75" spans="1:28" s="20" customFormat="1" x14ac:dyDescent="0.25">
      <c r="A75" s="22">
        <v>94</v>
      </c>
      <c r="B75" s="10" t="s">
        <v>72</v>
      </c>
      <c r="C75" s="13">
        <v>0.740828966174369</v>
      </c>
      <c r="D75" s="12">
        <v>47</v>
      </c>
      <c r="E75" s="13">
        <v>0.97508896797153</v>
      </c>
      <c r="F75" s="12">
        <v>60</v>
      </c>
      <c r="G75" s="13">
        <v>0.73900628212450004</v>
      </c>
      <c r="H75" s="12">
        <v>81</v>
      </c>
      <c r="I75" s="13">
        <v>0.78305288461538503</v>
      </c>
      <c r="J75" s="12">
        <v>79</v>
      </c>
      <c r="K75" s="13">
        <v>0.82890473104342199</v>
      </c>
      <c r="L75" s="12">
        <v>63</v>
      </c>
      <c r="M75" s="13">
        <v>0.75431331953071101</v>
      </c>
      <c r="N75" s="12">
        <v>83</v>
      </c>
      <c r="O75" s="13">
        <v>1.1905920519059201</v>
      </c>
      <c r="P75" s="12">
        <v>77</v>
      </c>
      <c r="Q75" s="13">
        <v>0.62045889101338403</v>
      </c>
      <c r="R75" s="12">
        <v>150</v>
      </c>
      <c r="S75" s="13">
        <v>0.84858757062146895</v>
      </c>
      <c r="T75" s="12">
        <v>146</v>
      </c>
      <c r="U75" s="13">
        <v>0.74518518518518495</v>
      </c>
      <c r="V75" s="12">
        <v>185</v>
      </c>
      <c r="W75" s="13">
        <v>0.84529147982062802</v>
      </c>
      <c r="X75" s="12">
        <v>182</v>
      </c>
      <c r="Y75" s="13">
        <v>0.75943396226415105</v>
      </c>
      <c r="Z75" s="12">
        <v>171</v>
      </c>
      <c r="AA75" s="13">
        <v>1</v>
      </c>
      <c r="AB75" s="12">
        <v>156</v>
      </c>
    </row>
    <row r="76" spans="1:28" x14ac:dyDescent="0.25">
      <c r="A76" s="22">
        <v>95</v>
      </c>
      <c r="B76" s="10" t="s">
        <v>73</v>
      </c>
      <c r="C76" s="13">
        <v>0.39828294139604298</v>
      </c>
      <c r="D76" s="12">
        <v>6</v>
      </c>
      <c r="E76" s="13">
        <v>0.347758887171561</v>
      </c>
      <c r="F76" s="12">
        <v>2</v>
      </c>
      <c r="G76" s="13">
        <v>0.20391517128874401</v>
      </c>
      <c r="H76" s="12">
        <v>1</v>
      </c>
      <c r="I76" s="13">
        <v>0.55121349238996298</v>
      </c>
      <c r="J76" s="12">
        <v>5</v>
      </c>
      <c r="K76" s="13">
        <v>0.72202166064981999</v>
      </c>
      <c r="L76" s="12">
        <v>4</v>
      </c>
      <c r="M76" s="13">
        <v>1.8920140632847799</v>
      </c>
      <c r="N76" s="12">
        <v>6</v>
      </c>
      <c r="O76" s="13">
        <v>0.58823529411764697</v>
      </c>
      <c r="P76" s="12">
        <v>6</v>
      </c>
      <c r="Q76" s="13">
        <v>0.85166784953868002</v>
      </c>
      <c r="R76" s="12">
        <v>8</v>
      </c>
      <c r="S76" s="13">
        <v>0.84052863436123304</v>
      </c>
      <c r="T76" s="12">
        <v>13</v>
      </c>
      <c r="U76" s="13">
        <v>1.3694638694638701</v>
      </c>
      <c r="V76" s="12">
        <v>8</v>
      </c>
      <c r="W76" s="13">
        <v>5.19930675909879</v>
      </c>
      <c r="X76" s="12">
        <v>7</v>
      </c>
      <c r="Y76" s="13">
        <v>0.895582329317269</v>
      </c>
      <c r="Z76" s="12">
        <v>13</v>
      </c>
      <c r="AA76" s="13">
        <v>1.88679245283019</v>
      </c>
      <c r="AB76" s="12">
        <v>17</v>
      </c>
    </row>
    <row r="77" spans="1:28" x14ac:dyDescent="0.25">
      <c r="A77" s="22">
        <v>96</v>
      </c>
      <c r="B77" s="10" t="s">
        <v>74</v>
      </c>
      <c r="C77" s="13">
        <v>4.2354934349851797E-2</v>
      </c>
      <c r="D77" s="12">
        <v>1</v>
      </c>
      <c r="E77" s="13">
        <v>0.30775543701272101</v>
      </c>
      <c r="F77" s="12">
        <v>2</v>
      </c>
      <c r="G77" s="13"/>
      <c r="H77" s="12">
        <v>0</v>
      </c>
      <c r="I77" s="13"/>
      <c r="J77" s="12">
        <v>0</v>
      </c>
      <c r="K77" s="13"/>
      <c r="L77" s="12">
        <v>0</v>
      </c>
      <c r="M77" s="13"/>
      <c r="N77" s="12">
        <v>0</v>
      </c>
      <c r="O77" s="13"/>
      <c r="P77" s="12">
        <v>0</v>
      </c>
      <c r="Q77" s="13">
        <v>0.168918918918919</v>
      </c>
      <c r="R77" s="12">
        <v>1</v>
      </c>
      <c r="S77" s="13">
        <v>0.83460282916213302</v>
      </c>
      <c r="T77" s="12">
        <v>3</v>
      </c>
      <c r="U77" s="13">
        <v>0.43668122270742399</v>
      </c>
      <c r="V77" s="12">
        <v>3</v>
      </c>
      <c r="W77" s="13">
        <v>0.476190476190476</v>
      </c>
      <c r="X77" s="12">
        <v>3</v>
      </c>
      <c r="Y77" s="13">
        <v>0.42134831460674199</v>
      </c>
      <c r="Z77" s="12">
        <v>4</v>
      </c>
      <c r="AA77" s="13">
        <v>2.3243243243243201</v>
      </c>
      <c r="AB77" s="12">
        <v>7</v>
      </c>
    </row>
    <row r="78" spans="1:28" x14ac:dyDescent="0.25">
      <c r="A78" s="22">
        <v>99</v>
      </c>
      <c r="B78" s="10" t="s">
        <v>314</v>
      </c>
      <c r="C78" s="13">
        <v>0.58505519388621596</v>
      </c>
      <c r="D78" s="12">
        <v>24</v>
      </c>
      <c r="E78" s="13">
        <v>0.559976422045388</v>
      </c>
      <c r="F78" s="12">
        <v>24</v>
      </c>
      <c r="G78" s="13">
        <v>0.8</v>
      </c>
      <c r="H78" s="12">
        <v>26</v>
      </c>
      <c r="I78" s="13">
        <v>0.64106487148102798</v>
      </c>
      <c r="J78" s="12">
        <v>40</v>
      </c>
      <c r="K78" s="13">
        <v>0.82994331443814595</v>
      </c>
      <c r="L78" s="12">
        <v>28</v>
      </c>
      <c r="M78" s="13">
        <v>1.09686315063771</v>
      </c>
      <c r="N78" s="12">
        <v>49</v>
      </c>
      <c r="O78" s="13">
        <v>0.97180301826846704</v>
      </c>
      <c r="P78" s="12">
        <v>55</v>
      </c>
      <c r="Q78" s="13">
        <v>1.0821606899682299</v>
      </c>
      <c r="R78" s="12">
        <v>56</v>
      </c>
      <c r="S78" s="13">
        <v>1.23848396501458</v>
      </c>
      <c r="T78" s="12">
        <v>66</v>
      </c>
      <c r="U78" s="13">
        <v>1.0643451930355801</v>
      </c>
      <c r="V78" s="12">
        <v>89</v>
      </c>
      <c r="W78" s="13">
        <v>1.1017543859649099</v>
      </c>
      <c r="X78" s="12">
        <v>109</v>
      </c>
      <c r="Y78" s="13">
        <v>1.0845410628019301</v>
      </c>
      <c r="Z78" s="12">
        <v>103</v>
      </c>
      <c r="AA78" s="13">
        <v>1.12048192771084</v>
      </c>
      <c r="AB78" s="12">
        <v>102</v>
      </c>
    </row>
    <row r="79" spans="1:28" x14ac:dyDescent="0.25">
      <c r="A79" s="22">
        <v>100</v>
      </c>
      <c r="B79" s="10" t="s">
        <v>75</v>
      </c>
      <c r="C79" s="13">
        <v>0</v>
      </c>
      <c r="D79" s="12">
        <v>2</v>
      </c>
      <c r="E79" s="13"/>
      <c r="F79" s="12">
        <v>0</v>
      </c>
      <c r="G79" s="13">
        <v>0</v>
      </c>
      <c r="H79" s="12">
        <v>1</v>
      </c>
      <c r="I79" s="13">
        <v>0</v>
      </c>
      <c r="J79" s="12">
        <v>1</v>
      </c>
      <c r="K79" s="13"/>
      <c r="L79" s="12">
        <v>0</v>
      </c>
      <c r="M79" s="13">
        <v>0</v>
      </c>
      <c r="N79" s="12">
        <v>3</v>
      </c>
      <c r="O79" s="13">
        <v>5.3097345132743401</v>
      </c>
      <c r="P79" s="12">
        <v>3</v>
      </c>
      <c r="Q79" s="13">
        <v>0</v>
      </c>
      <c r="R79" s="12">
        <v>8</v>
      </c>
      <c r="S79" s="13">
        <v>0</v>
      </c>
      <c r="T79" s="12">
        <v>1</v>
      </c>
      <c r="U79" s="13">
        <v>0.40816326530612201</v>
      </c>
      <c r="V79" s="12">
        <v>5</v>
      </c>
      <c r="W79" s="13">
        <v>0.5625</v>
      </c>
      <c r="X79" s="12">
        <v>11</v>
      </c>
      <c r="Y79" s="13">
        <v>0</v>
      </c>
      <c r="Z79" s="12">
        <v>5</v>
      </c>
      <c r="AA79" s="13">
        <v>0</v>
      </c>
      <c r="AB79" s="12">
        <v>12</v>
      </c>
    </row>
    <row r="80" spans="1:28" x14ac:dyDescent="0.25">
      <c r="A80" s="22">
        <v>162</v>
      </c>
      <c r="B80" s="10" t="s">
        <v>76</v>
      </c>
      <c r="C80" s="13">
        <v>0.69031639501438202</v>
      </c>
      <c r="D80" s="12">
        <v>5</v>
      </c>
      <c r="E80" s="13">
        <v>2.5457286432160799</v>
      </c>
      <c r="F80" s="12">
        <v>6</v>
      </c>
      <c r="G80" s="13">
        <v>1.0526315789473699</v>
      </c>
      <c r="H80" s="12">
        <v>5</v>
      </c>
      <c r="I80" s="13">
        <v>2.2921108742004299</v>
      </c>
      <c r="J80" s="12">
        <v>2</v>
      </c>
      <c r="K80" s="13">
        <v>0.94162436548223305</v>
      </c>
      <c r="L80" s="12">
        <v>12</v>
      </c>
      <c r="M80" s="13">
        <v>2.13473423980223</v>
      </c>
      <c r="N80" s="12">
        <v>11</v>
      </c>
      <c r="O80" s="13">
        <v>1.63177339901478</v>
      </c>
      <c r="P80" s="12">
        <v>4</v>
      </c>
      <c r="Q80" s="13">
        <v>0.5</v>
      </c>
      <c r="R80" s="12">
        <v>91</v>
      </c>
      <c r="S80" s="13">
        <v>0.67716535433070901</v>
      </c>
      <c r="T80" s="12">
        <v>45</v>
      </c>
      <c r="U80" s="13">
        <v>0.55721393034825895</v>
      </c>
      <c r="V80" s="12">
        <v>58</v>
      </c>
      <c r="W80" s="13">
        <v>0.79057591623036605</v>
      </c>
      <c r="X80" s="12">
        <v>45</v>
      </c>
      <c r="Y80" s="13">
        <v>0.875</v>
      </c>
      <c r="Z80" s="12">
        <v>82</v>
      </c>
      <c r="AA80" s="13">
        <v>0.55555555555555602</v>
      </c>
      <c r="AB80" s="12">
        <v>40</v>
      </c>
    </row>
    <row r="81" spans="1:28" x14ac:dyDescent="0.25">
      <c r="A81" s="22">
        <v>105</v>
      </c>
      <c r="B81" s="10" t="s">
        <v>77</v>
      </c>
      <c r="C81" s="13">
        <v>0</v>
      </c>
      <c r="D81" s="12">
        <v>1</v>
      </c>
      <c r="E81" s="13">
        <v>0.69791666666666696</v>
      </c>
      <c r="F81" s="12">
        <v>3</v>
      </c>
      <c r="G81" s="13"/>
      <c r="H81" s="12">
        <v>0</v>
      </c>
      <c r="I81" s="13"/>
      <c r="J81" s="12">
        <v>0</v>
      </c>
      <c r="K81" s="13"/>
      <c r="L81" s="12">
        <v>0</v>
      </c>
      <c r="M81" s="13">
        <v>0.96153846153846101</v>
      </c>
      <c r="N81" s="12">
        <v>1</v>
      </c>
      <c r="O81" s="13">
        <v>0</v>
      </c>
      <c r="P81" s="12">
        <v>2</v>
      </c>
      <c r="Q81" s="13">
        <v>0</v>
      </c>
      <c r="R81" s="12">
        <v>1</v>
      </c>
      <c r="S81" s="13">
        <v>1.5</v>
      </c>
      <c r="T81" s="12">
        <v>9</v>
      </c>
      <c r="U81" s="13">
        <v>1.4285714285714299</v>
      </c>
      <c r="V81" s="12">
        <v>5</v>
      </c>
      <c r="W81" s="13">
        <v>0.407407407407407</v>
      </c>
      <c r="X81" s="12">
        <v>9</v>
      </c>
      <c r="Y81" s="13">
        <v>2.2727272727272698</v>
      </c>
      <c r="Z81" s="12">
        <v>16</v>
      </c>
      <c r="AA81" s="13">
        <v>0</v>
      </c>
      <c r="AB81" s="12">
        <v>5</v>
      </c>
    </row>
    <row r="82" spans="1:28" x14ac:dyDescent="0.25">
      <c r="A82" s="22">
        <v>67</v>
      </c>
      <c r="B82" s="10" t="s">
        <v>78</v>
      </c>
      <c r="C82" s="13">
        <v>0.96005154639175305</v>
      </c>
      <c r="D82" s="12">
        <v>59</v>
      </c>
      <c r="E82" s="13">
        <v>0.93528610354223396</v>
      </c>
      <c r="F82" s="12">
        <v>85</v>
      </c>
      <c r="G82" s="13">
        <v>0.98104265402843605</v>
      </c>
      <c r="H82" s="12">
        <v>68</v>
      </c>
      <c r="I82" s="13">
        <v>0.89305949008498597</v>
      </c>
      <c r="J82" s="12">
        <v>64</v>
      </c>
      <c r="K82" s="13">
        <v>0.72551822730521798</v>
      </c>
      <c r="L82" s="12">
        <v>95</v>
      </c>
      <c r="M82" s="13">
        <v>1.0107197549770299</v>
      </c>
      <c r="N82" s="12">
        <v>94</v>
      </c>
      <c r="O82" s="13">
        <v>1.07118353344768</v>
      </c>
      <c r="P82" s="12">
        <v>104</v>
      </c>
      <c r="Q82" s="13">
        <v>0.912745098039216</v>
      </c>
      <c r="R82" s="12">
        <v>100</v>
      </c>
      <c r="S82" s="13">
        <v>0.86863905325443802</v>
      </c>
      <c r="T82" s="12">
        <v>110</v>
      </c>
      <c r="U82" s="13">
        <v>0.95970149253731296</v>
      </c>
      <c r="V82" s="12">
        <v>145</v>
      </c>
      <c r="W82" s="13">
        <v>0.85874439461883401</v>
      </c>
      <c r="X82" s="12">
        <v>169</v>
      </c>
      <c r="Y82" s="13">
        <v>0.74369747899159699</v>
      </c>
      <c r="Z82" s="12">
        <v>168</v>
      </c>
      <c r="AA82" s="13">
        <v>1.2173913043478299</v>
      </c>
      <c r="AB82" s="12">
        <v>153</v>
      </c>
    </row>
    <row r="83" spans="1:28" x14ac:dyDescent="0.25">
      <c r="A83" s="22">
        <v>236</v>
      </c>
      <c r="B83" s="10" t="s">
        <v>79</v>
      </c>
      <c r="C83" s="13">
        <v>0.45291951604418701</v>
      </c>
      <c r="D83" s="12">
        <v>77</v>
      </c>
      <c r="E83" s="13">
        <v>0.25054347826086998</v>
      </c>
      <c r="F83" s="12">
        <v>88</v>
      </c>
      <c r="G83" s="13">
        <v>0.36902800658978602</v>
      </c>
      <c r="H83" s="12">
        <v>115</v>
      </c>
      <c r="I83" s="13">
        <v>0.34991423670668997</v>
      </c>
      <c r="J83" s="12">
        <v>104</v>
      </c>
      <c r="K83" s="13">
        <v>0.55641791044776101</v>
      </c>
      <c r="L83" s="12">
        <v>127</v>
      </c>
      <c r="M83" s="13">
        <v>0.50634602538410201</v>
      </c>
      <c r="N83" s="12">
        <v>137</v>
      </c>
      <c r="O83" s="13">
        <v>0.328393135725429</v>
      </c>
      <c r="P83" s="12">
        <v>117</v>
      </c>
      <c r="Q83" s="13">
        <v>0.59418931583879997</v>
      </c>
      <c r="R83" s="12">
        <v>174</v>
      </c>
      <c r="S83" s="13">
        <v>0.56686390532544395</v>
      </c>
      <c r="T83" s="12">
        <v>173</v>
      </c>
      <c r="U83" s="13">
        <v>0.50157728706624605</v>
      </c>
      <c r="V83" s="12">
        <v>141</v>
      </c>
      <c r="W83" s="13">
        <v>0.62532299741602104</v>
      </c>
      <c r="X83" s="12">
        <v>171</v>
      </c>
      <c r="Y83" s="13">
        <v>0.903954802259887</v>
      </c>
      <c r="Z83" s="12">
        <v>171</v>
      </c>
      <c r="AA83" s="13">
        <v>0.84848484848484895</v>
      </c>
      <c r="AB83" s="12">
        <v>200</v>
      </c>
    </row>
    <row r="84" spans="1:28" x14ac:dyDescent="0.25">
      <c r="A84" s="22">
        <v>114</v>
      </c>
      <c r="B84" s="10" t="s">
        <v>80</v>
      </c>
      <c r="C84" s="13">
        <v>0.76062285563473198</v>
      </c>
      <c r="D84" s="12">
        <v>57</v>
      </c>
      <c r="E84" s="13">
        <v>0.51891601824523703</v>
      </c>
      <c r="F84" s="12">
        <v>80</v>
      </c>
      <c r="G84" s="13">
        <v>0.76399026763990296</v>
      </c>
      <c r="H84" s="12">
        <v>86</v>
      </c>
      <c r="I84" s="13">
        <v>0.60471890474803403</v>
      </c>
      <c r="J84" s="12">
        <v>74</v>
      </c>
      <c r="K84" s="13">
        <v>0.80206056821729599</v>
      </c>
      <c r="L84" s="12">
        <v>71</v>
      </c>
      <c r="M84" s="13">
        <v>0.62239672243086397</v>
      </c>
      <c r="N84" s="12">
        <v>91</v>
      </c>
      <c r="O84" s="13">
        <v>0.95266040688575904</v>
      </c>
      <c r="P84" s="12">
        <v>77</v>
      </c>
      <c r="Q84" s="13">
        <v>0.71563767462821104</v>
      </c>
      <c r="R84" s="12">
        <v>94</v>
      </c>
      <c r="S84" s="13">
        <v>0.56861642294713199</v>
      </c>
      <c r="T84" s="12">
        <v>82</v>
      </c>
      <c r="U84" s="13">
        <v>0.79118497109826602</v>
      </c>
      <c r="V84" s="12">
        <v>101</v>
      </c>
      <c r="W84" s="13">
        <v>0.51061452513966499</v>
      </c>
      <c r="X84" s="12">
        <v>112</v>
      </c>
      <c r="Y84" s="13">
        <v>0.59389671361502305</v>
      </c>
      <c r="Z84" s="12">
        <v>110</v>
      </c>
      <c r="AA84" s="13">
        <v>1.1891891891891899</v>
      </c>
      <c r="AB84" s="12">
        <v>103</v>
      </c>
    </row>
    <row r="85" spans="1:28" x14ac:dyDescent="0.25">
      <c r="A85" s="22">
        <v>116</v>
      </c>
      <c r="B85" s="10" t="s">
        <v>81</v>
      </c>
      <c r="C85" s="13">
        <v>1.5074880871341001</v>
      </c>
      <c r="D85" s="12">
        <v>14</v>
      </c>
      <c r="E85" s="13">
        <v>0.57187608771319198</v>
      </c>
      <c r="F85" s="12">
        <v>21</v>
      </c>
      <c r="G85" s="13">
        <v>1.18357810413885</v>
      </c>
      <c r="H85" s="12">
        <v>13</v>
      </c>
      <c r="I85" s="13">
        <v>0.94820569737328897</v>
      </c>
      <c r="J85" s="12">
        <v>24</v>
      </c>
      <c r="K85" s="13">
        <v>1.1127258444618999</v>
      </c>
      <c r="L85" s="12">
        <v>24</v>
      </c>
      <c r="M85" s="13">
        <v>0.98102866779089404</v>
      </c>
      <c r="N85" s="12">
        <v>15</v>
      </c>
      <c r="O85" s="13">
        <v>1.10132575757576</v>
      </c>
      <c r="P85" s="12">
        <v>27</v>
      </c>
      <c r="Q85" s="13">
        <v>1.04503464203233</v>
      </c>
      <c r="R85" s="12">
        <v>29</v>
      </c>
      <c r="S85" s="13">
        <v>0.82930200414651001</v>
      </c>
      <c r="T85" s="12">
        <v>23</v>
      </c>
      <c r="U85" s="13">
        <v>1.02749770852429</v>
      </c>
      <c r="V85" s="12">
        <v>34</v>
      </c>
      <c r="W85" s="13">
        <v>0.990450204638472</v>
      </c>
      <c r="X85" s="12">
        <v>38</v>
      </c>
      <c r="Y85" s="13">
        <v>1.2701149425287399</v>
      </c>
      <c r="Z85" s="12">
        <v>55</v>
      </c>
      <c r="AA85" s="13">
        <v>0.64179104477611904</v>
      </c>
      <c r="AB85" s="12">
        <v>42</v>
      </c>
    </row>
    <row r="86" spans="1:28" x14ac:dyDescent="0.25">
      <c r="A86" s="22">
        <v>117</v>
      </c>
      <c r="B86" s="10" t="s">
        <v>82</v>
      </c>
      <c r="C86" s="13">
        <v>0.84219858156028404</v>
      </c>
      <c r="D86" s="12">
        <v>2</v>
      </c>
      <c r="E86" s="13"/>
      <c r="F86" s="12">
        <v>0</v>
      </c>
      <c r="G86" s="13">
        <v>4.0783034257748797E-2</v>
      </c>
      <c r="H86" s="12">
        <v>2</v>
      </c>
      <c r="I86" s="13">
        <v>0.89020771513353103</v>
      </c>
      <c r="J86" s="12">
        <v>1</v>
      </c>
      <c r="K86" s="13">
        <v>0</v>
      </c>
      <c r="L86" s="12">
        <v>1</v>
      </c>
      <c r="M86" s="13">
        <v>0</v>
      </c>
      <c r="N86" s="12">
        <v>1</v>
      </c>
      <c r="O86" s="13">
        <v>0.19493177387914201</v>
      </c>
      <c r="P86" s="12">
        <v>2</v>
      </c>
      <c r="Q86" s="13">
        <v>1.0841836734693899</v>
      </c>
      <c r="R86" s="12">
        <v>2</v>
      </c>
      <c r="S86" s="13">
        <v>0.677966101694915</v>
      </c>
      <c r="T86" s="12">
        <v>5</v>
      </c>
      <c r="U86" s="13"/>
      <c r="V86" s="12">
        <v>0</v>
      </c>
      <c r="W86" s="13">
        <v>0.1</v>
      </c>
      <c r="X86" s="12">
        <v>4</v>
      </c>
      <c r="Y86" s="13">
        <v>1.1875</v>
      </c>
      <c r="Z86" s="12">
        <v>3</v>
      </c>
      <c r="AA86" s="13">
        <v>1.375</v>
      </c>
      <c r="AB86" s="12">
        <v>9</v>
      </c>
    </row>
    <row r="87" spans="1:28" x14ac:dyDescent="0.25">
      <c r="A87" s="22">
        <v>119</v>
      </c>
      <c r="B87" s="10" t="s">
        <v>83</v>
      </c>
      <c r="C87" s="13"/>
      <c r="D87" s="12">
        <v>0</v>
      </c>
      <c r="E87" s="13"/>
      <c r="F87" s="12">
        <v>0</v>
      </c>
      <c r="G87" s="13">
        <v>2.8914348063284199</v>
      </c>
      <c r="H87" s="12">
        <v>1</v>
      </c>
      <c r="I87" s="13"/>
      <c r="J87" s="12">
        <v>0</v>
      </c>
      <c r="K87" s="13">
        <v>0.25477707006369399</v>
      </c>
      <c r="L87" s="12">
        <v>2</v>
      </c>
      <c r="M87" s="13">
        <v>1.05571847507331</v>
      </c>
      <c r="N87" s="12">
        <v>3</v>
      </c>
      <c r="O87" s="13">
        <v>1.8154311649016599</v>
      </c>
      <c r="P87" s="12">
        <v>1</v>
      </c>
      <c r="Q87" s="13">
        <v>0.75187969924812004</v>
      </c>
      <c r="R87" s="12">
        <v>4</v>
      </c>
      <c r="S87" s="13">
        <v>1.3657957244655601</v>
      </c>
      <c r="T87" s="12">
        <v>2</v>
      </c>
      <c r="U87" s="13">
        <v>0.970873786407767</v>
      </c>
      <c r="V87" s="12">
        <v>1</v>
      </c>
      <c r="W87" s="13">
        <v>1.48883374689826</v>
      </c>
      <c r="X87" s="12">
        <v>4</v>
      </c>
      <c r="Y87" s="13">
        <v>0.68027210884353695</v>
      </c>
      <c r="Z87" s="12">
        <v>1</v>
      </c>
      <c r="AA87" s="13">
        <v>0.89285714285714302</v>
      </c>
      <c r="AB87" s="12">
        <v>4</v>
      </c>
    </row>
    <row r="88" spans="1:28" x14ac:dyDescent="0.25">
      <c r="A88" s="22">
        <v>194</v>
      </c>
      <c r="B88" s="10" t="s">
        <v>84</v>
      </c>
      <c r="C88" s="13">
        <v>1.3320493066255801</v>
      </c>
      <c r="D88" s="12">
        <v>34</v>
      </c>
      <c r="E88" s="13">
        <v>1.32092638544251</v>
      </c>
      <c r="F88" s="12">
        <v>61</v>
      </c>
      <c r="G88" s="13">
        <v>0.93174603174603199</v>
      </c>
      <c r="H88" s="12">
        <v>66</v>
      </c>
      <c r="I88" s="13">
        <v>1.67301038062284</v>
      </c>
      <c r="J88" s="12">
        <v>70</v>
      </c>
      <c r="K88" s="13">
        <v>1.40490278951817</v>
      </c>
      <c r="L88" s="12">
        <v>71</v>
      </c>
      <c r="M88" s="13">
        <v>2.9905462184873901</v>
      </c>
      <c r="N88" s="12">
        <v>90</v>
      </c>
      <c r="O88" s="13">
        <v>1.5641527913810001</v>
      </c>
      <c r="P88" s="12">
        <v>71</v>
      </c>
      <c r="Q88" s="13">
        <v>1.50928381962865</v>
      </c>
      <c r="R88" s="12">
        <v>80</v>
      </c>
      <c r="S88" s="13">
        <v>3.18960244648318</v>
      </c>
      <c r="T88" s="12">
        <v>70</v>
      </c>
      <c r="U88" s="13">
        <v>2.1216931216931201</v>
      </c>
      <c r="V88" s="12">
        <v>87</v>
      </c>
      <c r="W88" s="13">
        <v>1.54897494305239</v>
      </c>
      <c r="X88" s="12">
        <v>89</v>
      </c>
      <c r="Y88" s="13">
        <v>1.6315789473684199</v>
      </c>
      <c r="Z88" s="12">
        <v>102</v>
      </c>
      <c r="AA88" s="13">
        <v>1.55555555555556</v>
      </c>
      <c r="AB88" s="12">
        <v>92</v>
      </c>
    </row>
    <row r="89" spans="1:28" x14ac:dyDescent="0.25">
      <c r="A89" s="20">
        <v>169</v>
      </c>
      <c r="B89" s="10" t="s">
        <v>85</v>
      </c>
      <c r="C89" s="13">
        <v>0.95634095634095595</v>
      </c>
      <c r="D89" s="12">
        <v>46</v>
      </c>
      <c r="E89" s="13">
        <v>1.4069767441860499</v>
      </c>
      <c r="F89" s="12">
        <v>79</v>
      </c>
      <c r="G89" s="13">
        <v>0.89777777777777801</v>
      </c>
      <c r="H89" s="12">
        <v>99</v>
      </c>
      <c r="I89" s="13">
        <v>0.772527472527473</v>
      </c>
      <c r="J89" s="12">
        <v>74</v>
      </c>
      <c r="K89" s="13">
        <v>1.50923482849604</v>
      </c>
      <c r="L89" s="12">
        <v>116</v>
      </c>
      <c r="M89" s="13">
        <v>1.54110612855007</v>
      </c>
      <c r="N89" s="12">
        <v>121</v>
      </c>
      <c r="O89" s="13">
        <v>1.5638474295190701</v>
      </c>
      <c r="P89" s="12">
        <v>123</v>
      </c>
      <c r="Q89" s="13">
        <v>1.7093023255813999</v>
      </c>
      <c r="R89" s="12">
        <v>115</v>
      </c>
      <c r="S89" s="13">
        <v>1.52941176470588</v>
      </c>
      <c r="T89" s="12">
        <v>143</v>
      </c>
      <c r="U89" s="13">
        <v>1.80174927113703</v>
      </c>
      <c r="V89" s="12">
        <v>131</v>
      </c>
      <c r="W89" s="13">
        <v>1.81938325991189</v>
      </c>
      <c r="X89" s="12">
        <v>205</v>
      </c>
      <c r="Y89" s="13">
        <v>1.46534653465347</v>
      </c>
      <c r="Z89" s="12">
        <v>214</v>
      </c>
      <c r="AA89" s="13">
        <v>0.73913043478260898</v>
      </c>
      <c r="AB89" s="12">
        <v>110</v>
      </c>
    </row>
    <row r="90" spans="1:28" x14ac:dyDescent="0.25">
      <c r="A90" s="22">
        <v>121</v>
      </c>
      <c r="B90" s="10" t="s">
        <v>86</v>
      </c>
      <c r="C90" s="13">
        <v>0</v>
      </c>
      <c r="D90" s="12">
        <v>1</v>
      </c>
      <c r="E90" s="13">
        <v>0</v>
      </c>
      <c r="F90" s="12">
        <v>1</v>
      </c>
      <c r="G90" s="13"/>
      <c r="H90" s="12">
        <v>0</v>
      </c>
      <c r="I90" s="13">
        <v>0</v>
      </c>
      <c r="J90" s="12">
        <v>6</v>
      </c>
      <c r="K90" s="13">
        <v>0.33068783068783097</v>
      </c>
      <c r="L90" s="12">
        <v>4</v>
      </c>
      <c r="M90" s="13">
        <v>0.26178010471204199</v>
      </c>
      <c r="N90" s="12">
        <v>2</v>
      </c>
      <c r="O90" s="13">
        <v>0.65573770491803296</v>
      </c>
      <c r="P90" s="12">
        <v>6</v>
      </c>
      <c r="Q90" s="13">
        <v>0.39215686274509798</v>
      </c>
      <c r="R90" s="12">
        <v>3</v>
      </c>
      <c r="S90" s="13">
        <v>0.98314606741572996</v>
      </c>
      <c r="T90" s="12">
        <v>4</v>
      </c>
      <c r="U90" s="13">
        <v>0.56737588652482296</v>
      </c>
      <c r="V90" s="12">
        <v>20</v>
      </c>
      <c r="W90" s="13">
        <v>0.56626506024096401</v>
      </c>
      <c r="X90" s="12">
        <v>19</v>
      </c>
      <c r="Y90" s="13">
        <v>0.92105263157894701</v>
      </c>
      <c r="Z90" s="12">
        <v>17</v>
      </c>
      <c r="AA90" s="13">
        <v>0</v>
      </c>
      <c r="AB90" s="12">
        <v>26</v>
      </c>
    </row>
    <row r="91" spans="1:28" x14ac:dyDescent="0.25">
      <c r="A91" s="20">
        <v>29</v>
      </c>
      <c r="B91" s="10" t="s">
        <v>87</v>
      </c>
      <c r="C91" s="13">
        <v>2.85805017465862</v>
      </c>
      <c r="D91" s="12">
        <v>23</v>
      </c>
      <c r="E91" s="13">
        <v>1.5281908302354399</v>
      </c>
      <c r="F91" s="12">
        <v>24</v>
      </c>
      <c r="G91" s="13">
        <v>1.1558637322882099</v>
      </c>
      <c r="H91" s="12">
        <v>32</v>
      </c>
      <c r="I91" s="13">
        <v>0.77712800519818104</v>
      </c>
      <c r="J91" s="12">
        <v>37</v>
      </c>
      <c r="K91" s="13">
        <v>1.61128526645768</v>
      </c>
      <c r="L91" s="12">
        <v>42</v>
      </c>
      <c r="M91" s="13">
        <v>1.4982093115797901</v>
      </c>
      <c r="N91" s="12">
        <v>43</v>
      </c>
      <c r="O91" s="13">
        <v>0.59738439981317104</v>
      </c>
      <c r="P91" s="12">
        <v>47</v>
      </c>
      <c r="Q91" s="13">
        <v>2.1337437045327401</v>
      </c>
      <c r="R91" s="12">
        <v>68</v>
      </c>
      <c r="S91" s="13">
        <v>1.971870604782</v>
      </c>
      <c r="T91" s="12">
        <v>84</v>
      </c>
      <c r="U91" s="13">
        <v>1.1917431192660599</v>
      </c>
      <c r="V91" s="12">
        <v>82</v>
      </c>
      <c r="W91" s="13">
        <v>2.0454545454545499</v>
      </c>
      <c r="X91" s="12">
        <v>96</v>
      </c>
      <c r="Y91" s="13">
        <v>3.3579545454545499</v>
      </c>
      <c r="Z91" s="12">
        <v>97</v>
      </c>
      <c r="AA91" s="13">
        <v>3.0422535211267601</v>
      </c>
      <c r="AB91" s="12">
        <v>89</v>
      </c>
    </row>
    <row r="92" spans="1:28" x14ac:dyDescent="0.25">
      <c r="A92" s="22">
        <v>32</v>
      </c>
      <c r="B92" s="10" t="s">
        <v>88</v>
      </c>
      <c r="C92" s="13">
        <v>0</v>
      </c>
      <c r="D92" s="12">
        <v>1</v>
      </c>
      <c r="E92" s="13"/>
      <c r="F92" s="12">
        <v>0</v>
      </c>
      <c r="G92" s="13">
        <v>0</v>
      </c>
      <c r="H92" s="12">
        <v>1</v>
      </c>
      <c r="I92" s="13"/>
      <c r="J92" s="12">
        <v>0</v>
      </c>
      <c r="K92" s="13"/>
      <c r="L92" s="12">
        <v>0</v>
      </c>
      <c r="M92" s="13"/>
      <c r="N92" s="12">
        <v>0</v>
      </c>
      <c r="O92" s="13"/>
      <c r="P92" s="12">
        <v>0</v>
      </c>
      <c r="Q92" s="13"/>
      <c r="R92" s="12">
        <v>0</v>
      </c>
      <c r="S92" s="13"/>
      <c r="T92" s="12">
        <v>0</v>
      </c>
      <c r="U92" s="13">
        <v>0</v>
      </c>
      <c r="V92" s="12">
        <v>7</v>
      </c>
      <c r="W92" s="13">
        <v>0.53846153846153899</v>
      </c>
      <c r="X92" s="12">
        <v>15</v>
      </c>
      <c r="Y92" s="13">
        <v>2.125</v>
      </c>
      <c r="Z92" s="12">
        <v>12</v>
      </c>
      <c r="AA92" s="13">
        <v>0</v>
      </c>
      <c r="AB92" s="12">
        <v>5</v>
      </c>
    </row>
    <row r="93" spans="1:28" x14ac:dyDescent="0.25">
      <c r="A93" s="22">
        <v>33</v>
      </c>
      <c r="B93" s="10" t="s">
        <v>89</v>
      </c>
      <c r="C93" s="13">
        <v>0.84628730048577405</v>
      </c>
      <c r="D93" s="12">
        <v>28</v>
      </c>
      <c r="E93" s="13">
        <v>1.21971626045835</v>
      </c>
      <c r="F93" s="12">
        <v>36</v>
      </c>
      <c r="G93" s="13">
        <v>1.5119373776908001</v>
      </c>
      <c r="H93" s="12">
        <v>32</v>
      </c>
      <c r="I93" s="13">
        <v>0.667474747474747</v>
      </c>
      <c r="J93" s="12">
        <v>50</v>
      </c>
      <c r="K93" s="13">
        <v>0.71564390665514299</v>
      </c>
      <c r="L93" s="12">
        <v>45</v>
      </c>
      <c r="M93" s="13">
        <v>0.73763542157324502</v>
      </c>
      <c r="N93" s="12">
        <v>64</v>
      </c>
      <c r="O93" s="13">
        <v>2.34467618002195</v>
      </c>
      <c r="P93" s="12">
        <v>54</v>
      </c>
      <c r="Q93" s="13">
        <v>0.955078125</v>
      </c>
      <c r="R93" s="12">
        <v>84</v>
      </c>
      <c r="S93" s="13">
        <v>1.35497124075596</v>
      </c>
      <c r="T93" s="12">
        <v>59</v>
      </c>
      <c r="U93" s="13">
        <v>1.32108108108108</v>
      </c>
      <c r="V93" s="12">
        <v>77</v>
      </c>
      <c r="W93" s="13">
        <v>1.2448630136986301</v>
      </c>
      <c r="X93" s="12">
        <v>102</v>
      </c>
      <c r="Y93" s="13">
        <v>1.82287822878229</v>
      </c>
      <c r="Z93" s="12">
        <v>82</v>
      </c>
      <c r="AA93" s="13">
        <v>1.6346153846153799</v>
      </c>
      <c r="AB93" s="12">
        <v>124</v>
      </c>
    </row>
    <row r="94" spans="1:28" x14ac:dyDescent="0.25">
      <c r="A94" s="22">
        <v>207</v>
      </c>
      <c r="B94" s="10" t="s">
        <v>90</v>
      </c>
      <c r="C94" s="13">
        <v>7.1174377224199295E-2</v>
      </c>
      <c r="D94" s="12">
        <v>1</v>
      </c>
      <c r="E94" s="13"/>
      <c r="F94" s="12">
        <v>0</v>
      </c>
      <c r="G94" s="13">
        <v>0.56886227544910195</v>
      </c>
      <c r="H94" s="12">
        <v>4</v>
      </c>
      <c r="I94" s="13"/>
      <c r="J94" s="12">
        <v>0</v>
      </c>
      <c r="K94" s="13"/>
      <c r="L94" s="12">
        <v>0</v>
      </c>
      <c r="M94" s="13">
        <v>5.1572975760701398E-2</v>
      </c>
      <c r="N94" s="12">
        <v>1</v>
      </c>
      <c r="O94" s="13">
        <v>0.96969696969696995</v>
      </c>
      <c r="P94" s="12">
        <v>1</v>
      </c>
      <c r="Q94" s="13">
        <v>0.94752186588921306</v>
      </c>
      <c r="R94" s="12">
        <v>4</v>
      </c>
      <c r="S94" s="13">
        <v>0.64077669902912604</v>
      </c>
      <c r="T94" s="12">
        <v>5</v>
      </c>
      <c r="U94" s="13">
        <v>0.66934404283801896</v>
      </c>
      <c r="V94" s="12">
        <v>1</v>
      </c>
      <c r="W94" s="13">
        <v>1.0683760683760699</v>
      </c>
      <c r="X94" s="12">
        <v>2</v>
      </c>
      <c r="Y94" s="13">
        <v>0.74736842105263201</v>
      </c>
      <c r="Z94" s="12">
        <v>12</v>
      </c>
      <c r="AA94" s="13">
        <v>0</v>
      </c>
      <c r="AB94" s="12">
        <v>10</v>
      </c>
    </row>
    <row r="95" spans="1:28" x14ac:dyDescent="0.25">
      <c r="A95" s="22">
        <v>34</v>
      </c>
      <c r="B95" s="10" t="s">
        <v>91</v>
      </c>
      <c r="C95" s="13">
        <v>1.04311543810848</v>
      </c>
      <c r="D95" s="12">
        <v>1</v>
      </c>
      <c r="E95" s="13"/>
      <c r="F95" s="12">
        <v>0</v>
      </c>
      <c r="G95" s="13"/>
      <c r="H95" s="12">
        <v>0</v>
      </c>
      <c r="I95" s="13">
        <v>1.3250194855806701</v>
      </c>
      <c r="J95" s="12">
        <v>2</v>
      </c>
      <c r="K95" s="13">
        <v>1.7269914926527501</v>
      </c>
      <c r="L95" s="12">
        <v>3</v>
      </c>
      <c r="M95" s="13"/>
      <c r="N95" s="12">
        <v>0</v>
      </c>
      <c r="O95" s="13">
        <v>1.09769484083425</v>
      </c>
      <c r="P95" s="12">
        <v>1</v>
      </c>
      <c r="Q95" s="13">
        <v>2.2961432506887101</v>
      </c>
      <c r="R95" s="12">
        <v>3</v>
      </c>
      <c r="S95" s="13">
        <v>1.7970401691331901</v>
      </c>
      <c r="T95" s="12">
        <v>4</v>
      </c>
      <c r="U95" s="13">
        <v>0.31152647975077902</v>
      </c>
      <c r="V95" s="12">
        <v>3</v>
      </c>
      <c r="W95" s="13">
        <v>0.178378378378378</v>
      </c>
      <c r="X95" s="12">
        <v>3</v>
      </c>
      <c r="Y95" s="13">
        <v>0.83333333333333304</v>
      </c>
      <c r="Z95" s="12">
        <v>5</v>
      </c>
      <c r="AA95" s="13">
        <v>3.3333333333333299</v>
      </c>
      <c r="AB95" s="12">
        <v>4</v>
      </c>
    </row>
    <row r="96" spans="1:28" x14ac:dyDescent="0.25">
      <c r="A96" s="22">
        <v>43</v>
      </c>
      <c r="B96" s="10" t="s">
        <v>92</v>
      </c>
      <c r="C96" s="13">
        <v>0</v>
      </c>
      <c r="D96" s="12">
        <v>1</v>
      </c>
      <c r="E96" s="13"/>
      <c r="F96" s="12">
        <v>0</v>
      </c>
      <c r="G96" s="13">
        <v>0</v>
      </c>
      <c r="H96" s="12">
        <v>1</v>
      </c>
      <c r="I96" s="13"/>
      <c r="J96" s="12">
        <v>0</v>
      </c>
      <c r="K96" s="13"/>
      <c r="L96" s="12">
        <v>0</v>
      </c>
      <c r="M96" s="13"/>
      <c r="N96" s="12">
        <v>0</v>
      </c>
      <c r="O96" s="13"/>
      <c r="P96" s="12">
        <v>0</v>
      </c>
      <c r="Q96" s="13"/>
      <c r="R96" s="12">
        <v>0</v>
      </c>
      <c r="S96" s="13"/>
      <c r="T96" s="12">
        <v>0</v>
      </c>
      <c r="U96" s="13"/>
      <c r="V96" s="12">
        <v>0</v>
      </c>
      <c r="W96" s="13">
        <v>0.25125628140703499</v>
      </c>
      <c r="X96" s="12">
        <v>2</v>
      </c>
      <c r="Y96" s="13">
        <v>0</v>
      </c>
      <c r="Z96" s="12">
        <v>1</v>
      </c>
      <c r="AA96" s="13"/>
      <c r="AB96" s="12">
        <v>0</v>
      </c>
    </row>
    <row r="97" spans="1:28" x14ac:dyDescent="0.25">
      <c r="A97" s="22">
        <v>45</v>
      </c>
      <c r="B97" s="10" t="s">
        <v>93</v>
      </c>
      <c r="C97" s="13">
        <v>0.97560975609756095</v>
      </c>
      <c r="D97" s="12">
        <v>38</v>
      </c>
      <c r="E97" s="13">
        <v>0.86715481171548103</v>
      </c>
      <c r="F97" s="12">
        <v>55</v>
      </c>
      <c r="G97" s="13">
        <v>0.71159029649595695</v>
      </c>
      <c r="H97" s="12">
        <v>36</v>
      </c>
      <c r="I97" s="13">
        <v>0.774535809018568</v>
      </c>
      <c r="J97" s="12">
        <v>58</v>
      </c>
      <c r="K97" s="13">
        <v>0.92791878172588804</v>
      </c>
      <c r="L97" s="12">
        <v>70</v>
      </c>
      <c r="M97" s="13">
        <v>0.61272475795297399</v>
      </c>
      <c r="N97" s="12">
        <v>61</v>
      </c>
      <c r="O97" s="13">
        <v>1.1135303265940899</v>
      </c>
      <c r="P97" s="12">
        <v>91</v>
      </c>
      <c r="Q97" s="13">
        <v>0.86153846153846203</v>
      </c>
      <c r="R97" s="12">
        <v>81</v>
      </c>
      <c r="S97" s="13">
        <v>0.40450771055753298</v>
      </c>
      <c r="T97" s="12">
        <v>80</v>
      </c>
      <c r="U97" s="13">
        <v>0.58101851851851805</v>
      </c>
      <c r="V97" s="12">
        <v>67</v>
      </c>
      <c r="W97" s="13">
        <v>0.695266272189349</v>
      </c>
      <c r="X97" s="12">
        <v>98</v>
      </c>
      <c r="Y97" s="13">
        <v>0.87662337662337697</v>
      </c>
      <c r="Z97" s="12">
        <v>132</v>
      </c>
      <c r="AA97" s="13">
        <v>0.80487804878048796</v>
      </c>
      <c r="AB97" s="12">
        <v>73</v>
      </c>
    </row>
    <row r="98" spans="1:28" x14ac:dyDescent="0.25">
      <c r="A98" s="22">
        <v>46</v>
      </c>
      <c r="B98" s="10" t="s">
        <v>94</v>
      </c>
      <c r="C98" s="13"/>
      <c r="D98" s="12">
        <v>0</v>
      </c>
      <c r="E98" s="13"/>
      <c r="F98" s="12">
        <v>0</v>
      </c>
      <c r="G98" s="13"/>
      <c r="H98" s="12">
        <v>0</v>
      </c>
      <c r="I98" s="13"/>
      <c r="J98" s="12">
        <v>0</v>
      </c>
      <c r="K98" s="13"/>
      <c r="L98" s="12">
        <v>0</v>
      </c>
      <c r="M98" s="13"/>
      <c r="N98" s="12">
        <v>0</v>
      </c>
      <c r="O98" s="13"/>
      <c r="P98" s="12">
        <v>0</v>
      </c>
      <c r="Q98" s="13"/>
      <c r="R98" s="12">
        <v>0</v>
      </c>
      <c r="S98" s="13">
        <v>0.79365079365079405</v>
      </c>
      <c r="T98" s="12">
        <v>2</v>
      </c>
      <c r="U98" s="13"/>
      <c r="V98" s="12">
        <v>0</v>
      </c>
      <c r="W98" s="13">
        <v>0</v>
      </c>
      <c r="X98" s="12">
        <v>1</v>
      </c>
      <c r="Y98" s="13"/>
      <c r="Z98" s="12">
        <v>0</v>
      </c>
      <c r="AA98" s="13"/>
      <c r="AB98" s="12">
        <v>0</v>
      </c>
    </row>
    <row r="99" spans="1:28" x14ac:dyDescent="0.25">
      <c r="A99" s="22">
        <v>149</v>
      </c>
      <c r="B99" s="10" t="s">
        <v>95</v>
      </c>
      <c r="C99" s="13"/>
      <c r="D99" s="12">
        <v>0</v>
      </c>
      <c r="E99" s="13"/>
      <c r="F99" s="12">
        <v>0</v>
      </c>
      <c r="G99" s="13">
        <v>0</v>
      </c>
      <c r="H99" s="12">
        <v>1</v>
      </c>
      <c r="I99" s="13"/>
      <c r="J99" s="12">
        <v>0</v>
      </c>
      <c r="K99" s="13"/>
      <c r="L99" s="12">
        <v>0</v>
      </c>
      <c r="M99" s="13"/>
      <c r="N99" s="12">
        <v>0</v>
      </c>
      <c r="O99" s="13"/>
      <c r="P99" s="12">
        <v>0</v>
      </c>
      <c r="Q99" s="13">
        <v>0.35398230088495602</v>
      </c>
      <c r="R99" s="12">
        <v>1</v>
      </c>
      <c r="S99" s="13"/>
      <c r="T99" s="12">
        <v>0</v>
      </c>
      <c r="U99" s="13"/>
      <c r="V99" s="12">
        <v>0</v>
      </c>
      <c r="W99" s="13">
        <v>0.44444444444444398</v>
      </c>
      <c r="X99" s="12">
        <v>1</v>
      </c>
      <c r="Y99" s="13">
        <v>0</v>
      </c>
      <c r="Z99" s="12">
        <v>1</v>
      </c>
      <c r="AA99" s="13"/>
      <c r="AB99" s="12">
        <v>0</v>
      </c>
    </row>
    <row r="100" spans="1:28" x14ac:dyDescent="0.25">
      <c r="A100" s="22">
        <v>150</v>
      </c>
      <c r="B100" s="10" t="s">
        <v>96</v>
      </c>
      <c r="C100" s="13"/>
      <c r="D100" s="12">
        <v>0</v>
      </c>
      <c r="E100" s="13">
        <v>0.64690026954177904</v>
      </c>
      <c r="F100" s="12">
        <v>5</v>
      </c>
      <c r="G100" s="13">
        <v>0.12537612838515499</v>
      </c>
      <c r="H100" s="12">
        <v>2</v>
      </c>
      <c r="I100" s="13">
        <v>0.46875</v>
      </c>
      <c r="J100" s="12">
        <v>2</v>
      </c>
      <c r="K100" s="13">
        <v>0.69895968790637197</v>
      </c>
      <c r="L100" s="12">
        <v>8</v>
      </c>
      <c r="M100" s="13">
        <v>0.274941084053417</v>
      </c>
      <c r="N100" s="12">
        <v>2</v>
      </c>
      <c r="O100" s="13">
        <v>0.27438540840602699</v>
      </c>
      <c r="P100" s="12">
        <v>13</v>
      </c>
      <c r="Q100" s="13">
        <v>0.35496957403651103</v>
      </c>
      <c r="R100" s="12">
        <v>2</v>
      </c>
      <c r="S100" s="13">
        <v>0.63073394495412805</v>
      </c>
      <c r="T100" s="12">
        <v>2</v>
      </c>
      <c r="U100" s="13">
        <v>0.69204152249134898</v>
      </c>
      <c r="V100" s="12">
        <v>3</v>
      </c>
      <c r="W100" s="13">
        <v>0.47237569060773499</v>
      </c>
      <c r="X100" s="12">
        <v>7</v>
      </c>
      <c r="Y100" s="13">
        <v>0.86705202312138696</v>
      </c>
      <c r="Z100" s="12">
        <v>4</v>
      </c>
      <c r="AA100" s="13">
        <v>0</v>
      </c>
      <c r="AB100" s="12">
        <v>11</v>
      </c>
    </row>
    <row r="101" spans="1:28" x14ac:dyDescent="0.25">
      <c r="A101" s="22">
        <v>151</v>
      </c>
      <c r="B101" s="10" t="s">
        <v>97</v>
      </c>
      <c r="C101" s="13">
        <v>0.92021276595744705</v>
      </c>
      <c r="D101" s="12">
        <v>7</v>
      </c>
      <c r="E101" s="13">
        <v>1.2130647130647101</v>
      </c>
      <c r="F101" s="12">
        <v>15</v>
      </c>
      <c r="G101" s="13">
        <v>0.33514165159734799</v>
      </c>
      <c r="H101" s="12">
        <v>9</v>
      </c>
      <c r="I101" s="13">
        <v>0.77438659485338102</v>
      </c>
      <c r="J101" s="12">
        <v>18</v>
      </c>
      <c r="K101" s="13">
        <v>2.3416506717850298</v>
      </c>
      <c r="L101" s="12">
        <v>10</v>
      </c>
      <c r="M101" s="13">
        <v>0.54465592972181598</v>
      </c>
      <c r="N101" s="12">
        <v>9</v>
      </c>
      <c r="O101" s="13">
        <v>2.0523028883684602</v>
      </c>
      <c r="P101" s="12">
        <v>21</v>
      </c>
      <c r="Q101" s="13">
        <v>1.0236453201970399</v>
      </c>
      <c r="R101" s="12">
        <v>23</v>
      </c>
      <c r="S101" s="13">
        <v>1.3486590038314199</v>
      </c>
      <c r="T101" s="12">
        <v>18</v>
      </c>
      <c r="U101" s="13">
        <v>6.6440677966101704</v>
      </c>
      <c r="V101" s="12">
        <v>25</v>
      </c>
      <c r="W101" s="13">
        <v>0.93028846153846201</v>
      </c>
      <c r="X101" s="12">
        <v>23</v>
      </c>
      <c r="Y101" s="13">
        <v>1.4108910891089099</v>
      </c>
      <c r="Z101" s="12">
        <v>20</v>
      </c>
      <c r="AA101" s="13">
        <v>0.71428571428571397</v>
      </c>
      <c r="AB101" s="12">
        <v>20</v>
      </c>
    </row>
    <row r="102" spans="1:28" x14ac:dyDescent="0.25">
      <c r="A102" s="20">
        <v>87</v>
      </c>
      <c r="B102" s="10" t="s">
        <v>98</v>
      </c>
      <c r="C102" s="13">
        <v>2.9958137100994202</v>
      </c>
      <c r="D102" s="12">
        <v>8</v>
      </c>
      <c r="E102" s="13">
        <v>1.6267682263329699</v>
      </c>
      <c r="F102" s="12">
        <v>10</v>
      </c>
      <c r="G102" s="13">
        <v>3.0252192982456099</v>
      </c>
      <c r="H102" s="12">
        <v>11</v>
      </c>
      <c r="I102" s="13">
        <v>1.88364361702128</v>
      </c>
      <c r="J102" s="12">
        <v>15</v>
      </c>
      <c r="K102" s="13">
        <v>1.35443037974684</v>
      </c>
      <c r="L102" s="12">
        <v>21</v>
      </c>
      <c r="M102" s="13">
        <v>1.8313349320543599</v>
      </c>
      <c r="N102" s="12">
        <v>11</v>
      </c>
      <c r="O102" s="13">
        <v>1.6555555555555601</v>
      </c>
      <c r="P102" s="12">
        <v>25</v>
      </c>
      <c r="Q102" s="13">
        <v>2.16992665036675</v>
      </c>
      <c r="R102" s="12">
        <v>24</v>
      </c>
      <c r="S102" s="13">
        <v>1.7007751937984501</v>
      </c>
      <c r="T102" s="12">
        <v>36</v>
      </c>
      <c r="U102" s="13">
        <v>1.8016528925619799</v>
      </c>
      <c r="V102" s="12">
        <v>43</v>
      </c>
      <c r="W102" s="13">
        <v>1.5559210526315801</v>
      </c>
      <c r="X102" s="12">
        <v>48</v>
      </c>
      <c r="Y102" s="13">
        <v>1.68421052631579</v>
      </c>
      <c r="Z102" s="12">
        <v>38</v>
      </c>
      <c r="AA102" s="13">
        <v>1.5757575757575799</v>
      </c>
      <c r="AB102" s="12">
        <v>63</v>
      </c>
    </row>
    <row r="103" spans="1:28" x14ac:dyDescent="0.25">
      <c r="A103" s="22">
        <v>123</v>
      </c>
      <c r="B103" s="10" t="s">
        <v>99</v>
      </c>
      <c r="C103" s="13">
        <v>0.79025660096690198</v>
      </c>
      <c r="D103" s="12">
        <v>4</v>
      </c>
      <c r="E103" s="13">
        <v>0.51631557207765399</v>
      </c>
      <c r="F103" s="12">
        <v>4</v>
      </c>
      <c r="G103" s="13">
        <v>1.2635574837310199</v>
      </c>
      <c r="H103" s="12">
        <v>10</v>
      </c>
      <c r="I103" s="13">
        <v>0.62663185378590103</v>
      </c>
      <c r="J103" s="12">
        <v>8</v>
      </c>
      <c r="K103" s="13">
        <v>0.61274509803921595</v>
      </c>
      <c r="L103" s="12">
        <v>7</v>
      </c>
      <c r="M103" s="13">
        <v>1.00506879073135</v>
      </c>
      <c r="N103" s="12">
        <v>8</v>
      </c>
      <c r="O103" s="13">
        <v>1.4941348973607</v>
      </c>
      <c r="P103" s="12">
        <v>8</v>
      </c>
      <c r="Q103" s="13">
        <v>0.959692898272553</v>
      </c>
      <c r="R103" s="12">
        <v>10</v>
      </c>
      <c r="S103" s="13">
        <v>0.71329479768786097</v>
      </c>
      <c r="T103" s="12">
        <v>6</v>
      </c>
      <c r="U103" s="13">
        <v>0.69726247987117596</v>
      </c>
      <c r="V103" s="12">
        <v>15</v>
      </c>
      <c r="W103" s="13">
        <v>0.66089108910891103</v>
      </c>
      <c r="X103" s="12">
        <v>12</v>
      </c>
      <c r="Y103" s="13">
        <v>0.54634146341463397</v>
      </c>
      <c r="Z103" s="12">
        <v>17</v>
      </c>
      <c r="AA103" s="13">
        <v>0.98039215686274495</v>
      </c>
      <c r="AB103" s="12">
        <v>10</v>
      </c>
    </row>
    <row r="104" spans="1:28" x14ac:dyDescent="0.25">
      <c r="A104" s="22">
        <v>124</v>
      </c>
      <c r="B104" s="10" t="s">
        <v>100</v>
      </c>
      <c r="C104" s="13">
        <v>0</v>
      </c>
      <c r="D104" s="12">
        <v>1</v>
      </c>
      <c r="E104" s="13">
        <v>0</v>
      </c>
      <c r="F104" s="12">
        <v>1</v>
      </c>
      <c r="G104" s="13"/>
      <c r="H104" s="12">
        <v>0</v>
      </c>
      <c r="I104" s="13">
        <v>0</v>
      </c>
      <c r="J104" s="12">
        <v>1</v>
      </c>
      <c r="K104" s="13"/>
      <c r="L104" s="12">
        <v>0</v>
      </c>
      <c r="M104" s="13">
        <v>0.103199174406605</v>
      </c>
      <c r="N104" s="12">
        <v>2</v>
      </c>
      <c r="O104" s="13">
        <v>6.0606060606060601E-2</v>
      </c>
      <c r="P104" s="12">
        <v>2</v>
      </c>
      <c r="Q104" s="13">
        <v>8.3333333333333301E-2</v>
      </c>
      <c r="R104" s="12">
        <v>2</v>
      </c>
      <c r="S104" s="13">
        <v>0.45766590389015999</v>
      </c>
      <c r="T104" s="12">
        <v>3</v>
      </c>
      <c r="U104" s="13">
        <v>0.15658362989323801</v>
      </c>
      <c r="V104" s="12">
        <v>18</v>
      </c>
      <c r="W104" s="13">
        <v>0.452229299363057</v>
      </c>
      <c r="X104" s="12">
        <v>17</v>
      </c>
      <c r="Y104" s="13">
        <v>0.36231884057970998</v>
      </c>
      <c r="Z104" s="12">
        <v>12</v>
      </c>
      <c r="AA104" s="13">
        <v>0</v>
      </c>
      <c r="AB104" s="12">
        <v>23</v>
      </c>
    </row>
    <row r="105" spans="1:28" x14ac:dyDescent="0.25">
      <c r="A105" s="22">
        <v>125</v>
      </c>
      <c r="B105" s="10" t="s">
        <v>101</v>
      </c>
      <c r="C105" s="13"/>
      <c r="D105" s="12">
        <v>0</v>
      </c>
      <c r="E105" s="13">
        <v>2.5</v>
      </c>
      <c r="F105" s="12">
        <v>1</v>
      </c>
      <c r="G105" s="13"/>
      <c r="H105" s="12">
        <v>0</v>
      </c>
      <c r="I105" s="13">
        <v>1.9607843137254899</v>
      </c>
      <c r="J105" s="12">
        <v>1</v>
      </c>
      <c r="K105" s="13"/>
      <c r="L105" s="12">
        <v>0</v>
      </c>
      <c r="M105" s="13"/>
      <c r="N105" s="12">
        <v>0</v>
      </c>
      <c r="O105" s="13"/>
      <c r="P105" s="12">
        <v>0</v>
      </c>
      <c r="Q105" s="13">
        <v>0</v>
      </c>
      <c r="R105" s="12">
        <v>1</v>
      </c>
      <c r="S105" s="13"/>
      <c r="T105" s="12">
        <v>0</v>
      </c>
      <c r="U105" s="13"/>
      <c r="V105" s="12">
        <v>0</v>
      </c>
      <c r="W105" s="13"/>
      <c r="X105" s="12">
        <v>0</v>
      </c>
      <c r="Y105" s="13">
        <v>0</v>
      </c>
      <c r="Z105" s="12">
        <v>1</v>
      </c>
      <c r="AA105" s="13"/>
      <c r="AB105" s="12">
        <v>0</v>
      </c>
    </row>
    <row r="106" spans="1:28" x14ac:dyDescent="0.25">
      <c r="A106" s="22">
        <v>127</v>
      </c>
      <c r="B106" s="10" t="s">
        <v>102</v>
      </c>
      <c r="C106" s="13"/>
      <c r="D106" s="12">
        <v>0</v>
      </c>
      <c r="E106" s="13"/>
      <c r="F106" s="12">
        <v>0</v>
      </c>
      <c r="G106" s="13"/>
      <c r="H106" s="12">
        <v>0</v>
      </c>
      <c r="I106" s="13"/>
      <c r="J106" s="12">
        <v>0</v>
      </c>
      <c r="K106" s="13"/>
      <c r="L106" s="12">
        <v>0</v>
      </c>
      <c r="M106" s="13"/>
      <c r="N106" s="12">
        <v>0</v>
      </c>
      <c r="O106" s="13">
        <v>0.31034482758620702</v>
      </c>
      <c r="P106" s="12">
        <v>11</v>
      </c>
      <c r="Q106" s="13">
        <v>0</v>
      </c>
      <c r="R106" s="12">
        <v>1</v>
      </c>
      <c r="S106" s="13">
        <v>0</v>
      </c>
      <c r="T106" s="12">
        <v>8</v>
      </c>
      <c r="U106" s="13">
        <v>0</v>
      </c>
      <c r="V106" s="12">
        <v>4</v>
      </c>
      <c r="W106" s="13">
        <v>0.476190476190476</v>
      </c>
      <c r="X106" s="12">
        <v>10</v>
      </c>
      <c r="Y106" s="13">
        <v>0</v>
      </c>
      <c r="Z106" s="12">
        <v>5</v>
      </c>
      <c r="AA106" s="13">
        <v>10</v>
      </c>
      <c r="AB106" s="12">
        <v>10</v>
      </c>
    </row>
    <row r="107" spans="1:28" x14ac:dyDescent="0.25">
      <c r="A107" s="22">
        <v>128</v>
      </c>
      <c r="B107" s="10" t="s">
        <v>103</v>
      </c>
      <c r="C107" s="13"/>
      <c r="D107" s="12">
        <v>0</v>
      </c>
      <c r="E107" s="13"/>
      <c r="F107" s="12">
        <v>0</v>
      </c>
      <c r="G107" s="13"/>
      <c r="H107" s="12">
        <v>0</v>
      </c>
      <c r="I107" s="13"/>
      <c r="J107" s="12">
        <v>0</v>
      </c>
      <c r="K107" s="13"/>
      <c r="L107" s="12">
        <v>0</v>
      </c>
      <c r="M107" s="13">
        <v>0</v>
      </c>
      <c r="N107" s="12">
        <v>1</v>
      </c>
      <c r="O107" s="13"/>
      <c r="P107" s="12">
        <v>0</v>
      </c>
      <c r="Q107" s="13"/>
      <c r="R107" s="12">
        <v>0</v>
      </c>
      <c r="S107" s="13"/>
      <c r="T107" s="12">
        <v>0</v>
      </c>
      <c r="U107" s="13"/>
      <c r="V107" s="12">
        <v>0</v>
      </c>
      <c r="W107" s="13"/>
      <c r="X107" s="12">
        <v>0</v>
      </c>
      <c r="Y107" s="13"/>
      <c r="Z107" s="12">
        <v>0</v>
      </c>
      <c r="AA107" s="13"/>
      <c r="AB107" s="12">
        <v>0</v>
      </c>
    </row>
    <row r="108" spans="1:28" x14ac:dyDescent="0.25">
      <c r="A108" s="22">
        <v>129</v>
      </c>
      <c r="B108" s="10" t="s">
        <v>104</v>
      </c>
      <c r="C108" s="13"/>
      <c r="D108" s="12">
        <v>0</v>
      </c>
      <c r="E108" s="13"/>
      <c r="F108" s="12">
        <v>0</v>
      </c>
      <c r="G108" s="13"/>
      <c r="H108" s="12">
        <v>0</v>
      </c>
      <c r="I108" s="13"/>
      <c r="J108" s="12">
        <v>0</v>
      </c>
      <c r="K108" s="13"/>
      <c r="L108" s="12">
        <v>0</v>
      </c>
      <c r="M108" s="13"/>
      <c r="N108" s="12">
        <v>0</v>
      </c>
      <c r="O108" s="13"/>
      <c r="P108" s="12">
        <v>0</v>
      </c>
      <c r="Q108" s="13"/>
      <c r="R108" s="12">
        <v>0</v>
      </c>
      <c r="S108" s="13"/>
      <c r="T108" s="12">
        <v>0</v>
      </c>
      <c r="U108" s="13"/>
      <c r="V108" s="12">
        <v>0</v>
      </c>
      <c r="W108" s="13"/>
      <c r="X108" s="12">
        <v>0</v>
      </c>
      <c r="Y108" s="13"/>
      <c r="Z108" s="12">
        <v>0</v>
      </c>
      <c r="AA108" s="13"/>
      <c r="AB108" s="12">
        <v>0</v>
      </c>
    </row>
    <row r="109" spans="1:28" x14ac:dyDescent="0.25">
      <c r="A109" s="22">
        <v>130</v>
      </c>
      <c r="B109" s="10" t="s">
        <v>105</v>
      </c>
      <c r="C109" s="13"/>
      <c r="D109" s="12">
        <v>0</v>
      </c>
      <c r="E109" s="13"/>
      <c r="F109" s="12">
        <v>0</v>
      </c>
      <c r="G109" s="13"/>
      <c r="H109" s="12">
        <v>0</v>
      </c>
      <c r="I109" s="13"/>
      <c r="J109" s="12">
        <v>0</v>
      </c>
      <c r="K109" s="13"/>
      <c r="L109" s="12">
        <v>0</v>
      </c>
      <c r="M109" s="13"/>
      <c r="N109" s="12">
        <v>0</v>
      </c>
      <c r="O109" s="13"/>
      <c r="P109" s="12">
        <v>0</v>
      </c>
      <c r="Q109" s="13"/>
      <c r="R109" s="12">
        <v>0</v>
      </c>
      <c r="S109" s="13">
        <v>1.10497237569061</v>
      </c>
      <c r="T109" s="12">
        <v>1</v>
      </c>
      <c r="U109" s="13"/>
      <c r="V109" s="12">
        <v>0</v>
      </c>
      <c r="W109" s="13"/>
      <c r="X109" s="12">
        <v>0</v>
      </c>
      <c r="Y109" s="13"/>
      <c r="Z109" s="12">
        <v>0</v>
      </c>
      <c r="AA109" s="13">
        <v>0</v>
      </c>
      <c r="AB109" s="12">
        <v>1</v>
      </c>
    </row>
    <row r="110" spans="1:28" x14ac:dyDescent="0.25">
      <c r="A110" s="22">
        <v>131</v>
      </c>
      <c r="B110" s="10" t="s">
        <v>106</v>
      </c>
      <c r="C110" s="13"/>
      <c r="D110" s="12">
        <v>0</v>
      </c>
      <c r="E110" s="13"/>
      <c r="F110" s="12">
        <v>0</v>
      </c>
      <c r="G110" s="13"/>
      <c r="H110" s="12">
        <v>0</v>
      </c>
      <c r="I110" s="13"/>
      <c r="J110" s="12">
        <v>0</v>
      </c>
      <c r="K110" s="13"/>
      <c r="L110" s="12">
        <v>0</v>
      </c>
      <c r="M110" s="13"/>
      <c r="N110" s="12">
        <v>0</v>
      </c>
      <c r="O110" s="13"/>
      <c r="P110" s="12">
        <v>0</v>
      </c>
      <c r="Q110" s="13"/>
      <c r="R110" s="12">
        <v>0</v>
      </c>
      <c r="S110" s="13"/>
      <c r="T110" s="12">
        <v>0</v>
      </c>
      <c r="U110" s="13">
        <v>0</v>
      </c>
      <c r="V110" s="12">
        <v>1</v>
      </c>
      <c r="W110" s="13"/>
      <c r="X110" s="12">
        <v>0</v>
      </c>
      <c r="Y110" s="13"/>
      <c r="Z110" s="12">
        <v>0</v>
      </c>
      <c r="AA110" s="13">
        <v>0</v>
      </c>
      <c r="AB110" s="12">
        <v>2</v>
      </c>
    </row>
    <row r="111" spans="1:28" x14ac:dyDescent="0.25">
      <c r="A111" s="22">
        <v>132</v>
      </c>
      <c r="B111" s="10" t="s">
        <v>107</v>
      </c>
      <c r="C111" s="13"/>
      <c r="D111" s="12">
        <v>0</v>
      </c>
      <c r="E111" s="13"/>
      <c r="F111" s="12">
        <v>0</v>
      </c>
      <c r="G111" s="13"/>
      <c r="H111" s="12">
        <v>0</v>
      </c>
      <c r="I111" s="13"/>
      <c r="J111" s="12">
        <v>0</v>
      </c>
      <c r="K111" s="13"/>
      <c r="L111" s="12">
        <v>0</v>
      </c>
      <c r="M111" s="13"/>
      <c r="N111" s="12">
        <v>0</v>
      </c>
      <c r="O111" s="13">
        <v>0</v>
      </c>
      <c r="P111" s="12">
        <v>1</v>
      </c>
      <c r="Q111" s="13">
        <v>0</v>
      </c>
      <c r="R111" s="12">
        <v>1</v>
      </c>
      <c r="S111" s="13">
        <v>0</v>
      </c>
      <c r="T111" s="12">
        <v>1</v>
      </c>
      <c r="U111" s="13">
        <v>0</v>
      </c>
      <c r="V111" s="12">
        <v>1</v>
      </c>
      <c r="W111" s="13">
        <v>0</v>
      </c>
      <c r="X111" s="12">
        <v>1</v>
      </c>
      <c r="Y111" s="13"/>
      <c r="Z111" s="12">
        <v>0</v>
      </c>
      <c r="AA111" s="13"/>
      <c r="AB111" s="12">
        <v>0</v>
      </c>
    </row>
    <row r="112" spans="1:28" x14ac:dyDescent="0.25">
      <c r="A112" s="22">
        <v>133</v>
      </c>
      <c r="B112" s="10" t="s">
        <v>108</v>
      </c>
      <c r="C112" s="13">
        <v>0.34693877551020402</v>
      </c>
      <c r="D112" s="12">
        <v>12</v>
      </c>
      <c r="E112" s="13">
        <v>0.35714285714285698</v>
      </c>
      <c r="F112" s="12">
        <v>16</v>
      </c>
      <c r="G112" s="13">
        <v>0</v>
      </c>
      <c r="H112" s="12">
        <v>10</v>
      </c>
      <c r="I112" s="13"/>
      <c r="J112" s="12">
        <v>0</v>
      </c>
      <c r="K112" s="13">
        <v>0.6</v>
      </c>
      <c r="L112" s="12">
        <v>11</v>
      </c>
      <c r="M112" s="13">
        <v>1.2692307692307701</v>
      </c>
      <c r="N112" s="12">
        <v>15</v>
      </c>
      <c r="O112" s="13">
        <v>0.71428571428571397</v>
      </c>
      <c r="P112" s="12">
        <v>30</v>
      </c>
      <c r="Q112" s="13">
        <v>0</v>
      </c>
      <c r="R112" s="12">
        <v>13</v>
      </c>
      <c r="S112" s="13">
        <v>2.1818181818181799</v>
      </c>
      <c r="T112" s="12">
        <v>17</v>
      </c>
      <c r="U112" s="13">
        <v>0</v>
      </c>
      <c r="V112" s="12">
        <v>14</v>
      </c>
      <c r="W112" s="13">
        <v>0.83333333333333304</v>
      </c>
      <c r="X112" s="12">
        <v>10</v>
      </c>
      <c r="Y112" s="13">
        <v>0</v>
      </c>
      <c r="Z112" s="12">
        <v>14</v>
      </c>
      <c r="AA112" s="13">
        <v>0</v>
      </c>
      <c r="AB112" s="12">
        <v>8</v>
      </c>
    </row>
    <row r="113" spans="1:28" x14ac:dyDescent="0.25">
      <c r="A113" s="22">
        <v>134</v>
      </c>
      <c r="B113" s="10" t="s">
        <v>315</v>
      </c>
      <c r="C113" s="13">
        <v>3.9343575418994399</v>
      </c>
      <c r="D113" s="12">
        <v>6</v>
      </c>
      <c r="E113" s="13">
        <v>1.1741357234315</v>
      </c>
      <c r="F113" s="12">
        <v>6</v>
      </c>
      <c r="G113" s="13">
        <v>1.5384615384615401</v>
      </c>
      <c r="H113" s="12">
        <v>8</v>
      </c>
      <c r="I113" s="13">
        <v>1.97784810126582</v>
      </c>
      <c r="J113" s="12">
        <v>8</v>
      </c>
      <c r="K113" s="13">
        <v>2.27454242928453</v>
      </c>
      <c r="L113" s="12">
        <v>15</v>
      </c>
      <c r="M113" s="13">
        <v>1.17473684210526</v>
      </c>
      <c r="N113" s="12">
        <v>12</v>
      </c>
      <c r="O113" s="13">
        <v>1.7827050997782701</v>
      </c>
      <c r="P113" s="12">
        <v>26</v>
      </c>
      <c r="Q113" s="13">
        <v>2.2677165354330699</v>
      </c>
      <c r="R113" s="12">
        <v>21</v>
      </c>
      <c r="S113" s="13">
        <v>1.8246445497630299</v>
      </c>
      <c r="T113" s="12">
        <v>13</v>
      </c>
      <c r="U113" s="13">
        <v>1.7777777777777799</v>
      </c>
      <c r="V113" s="12">
        <v>23</v>
      </c>
      <c r="W113" s="13">
        <v>1.4526315789473701</v>
      </c>
      <c r="X113" s="12">
        <v>21</v>
      </c>
      <c r="Y113" s="13">
        <v>1.74545454545455</v>
      </c>
      <c r="Z113" s="12">
        <v>24</v>
      </c>
      <c r="AA113" s="13">
        <v>0.54545454545454497</v>
      </c>
      <c r="AB113" s="12">
        <v>16</v>
      </c>
    </row>
    <row r="114" spans="1:28" s="24" customFormat="1" x14ac:dyDescent="0.25">
      <c r="A114" s="20">
        <v>18</v>
      </c>
      <c r="B114" s="10" t="s">
        <v>309</v>
      </c>
      <c r="C114" s="13">
        <v>1.78480367159612</v>
      </c>
      <c r="D114" s="12">
        <v>2</v>
      </c>
      <c r="E114" s="13">
        <v>0.57819383259911905</v>
      </c>
      <c r="F114" s="12">
        <v>2</v>
      </c>
      <c r="G114" s="13">
        <v>0.70271769273433204</v>
      </c>
      <c r="H114" s="12">
        <v>3</v>
      </c>
      <c r="I114" s="13">
        <v>1.0894495412844001</v>
      </c>
      <c r="J114" s="12">
        <v>2</v>
      </c>
      <c r="K114" s="13">
        <v>0.31565656565656602</v>
      </c>
      <c r="L114" s="12">
        <v>2</v>
      </c>
      <c r="M114" s="13">
        <v>0.60706401766004403</v>
      </c>
      <c r="N114" s="12">
        <v>4</v>
      </c>
      <c r="O114" s="13">
        <v>0.51457975986277904</v>
      </c>
      <c r="P114" s="12">
        <v>1</v>
      </c>
      <c r="Q114" s="13">
        <v>1.39175257731959</v>
      </c>
      <c r="R114" s="12">
        <v>2</v>
      </c>
      <c r="S114" s="13">
        <v>1.0506849315068501</v>
      </c>
      <c r="T114" s="12">
        <v>3</v>
      </c>
      <c r="U114" s="13">
        <v>0.58983666061705997</v>
      </c>
      <c r="V114" s="12">
        <v>4</v>
      </c>
      <c r="W114" s="13">
        <v>1.0365853658536599</v>
      </c>
      <c r="X114" s="12">
        <v>5</v>
      </c>
      <c r="Y114" s="13">
        <v>2</v>
      </c>
      <c r="Z114" s="12">
        <v>4</v>
      </c>
      <c r="AA114" s="13">
        <v>0.92592592592592604</v>
      </c>
      <c r="AB114" s="12">
        <v>4</v>
      </c>
    </row>
    <row r="115" spans="1:28" x14ac:dyDescent="0.25">
      <c r="A115" s="20">
        <v>145</v>
      </c>
      <c r="B115" s="10" t="s">
        <v>109</v>
      </c>
      <c r="C115" s="13">
        <v>0.35582410204766701</v>
      </c>
      <c r="D115" s="12">
        <v>10</v>
      </c>
      <c r="E115" s="13">
        <v>0.33304548071387402</v>
      </c>
      <c r="F115" s="12">
        <v>7</v>
      </c>
      <c r="G115" s="13">
        <v>0.69365351629502603</v>
      </c>
      <c r="H115" s="12">
        <v>9</v>
      </c>
      <c r="I115" s="13">
        <v>0.59718969555035095</v>
      </c>
      <c r="J115" s="12">
        <v>5</v>
      </c>
      <c r="K115" s="13">
        <v>0.42941998602376003</v>
      </c>
      <c r="L115" s="12">
        <v>7</v>
      </c>
      <c r="M115" s="13">
        <v>0.42134831460674199</v>
      </c>
      <c r="N115" s="12">
        <v>8</v>
      </c>
      <c r="O115" s="13">
        <v>2.4082687338501301</v>
      </c>
      <c r="P115" s="12">
        <v>5</v>
      </c>
      <c r="Q115" s="13">
        <v>0.32536520584329298</v>
      </c>
      <c r="R115" s="12">
        <v>10</v>
      </c>
      <c r="S115" s="13">
        <v>0.35045567522783799</v>
      </c>
      <c r="T115" s="12">
        <v>13</v>
      </c>
      <c r="U115" s="13">
        <v>0.37084673097534798</v>
      </c>
      <c r="V115" s="12">
        <v>13</v>
      </c>
      <c r="W115" s="13">
        <v>0.734615384615385</v>
      </c>
      <c r="X115" s="12">
        <v>22</v>
      </c>
      <c r="Y115" s="13">
        <v>0.94514767932489496</v>
      </c>
      <c r="Z115" s="12">
        <v>21</v>
      </c>
      <c r="AA115" s="13">
        <v>0.67391304347826098</v>
      </c>
      <c r="AB115" s="12">
        <v>16</v>
      </c>
    </row>
    <row r="116" spans="1:28" x14ac:dyDescent="0.25">
      <c r="A116" s="22">
        <v>192</v>
      </c>
      <c r="B116" s="10" t="s">
        <v>111</v>
      </c>
      <c r="C116" s="13">
        <v>0.93876301285976704</v>
      </c>
      <c r="D116" s="12">
        <v>43</v>
      </c>
      <c r="E116" s="13">
        <v>1.2723035952063899</v>
      </c>
      <c r="F116" s="12">
        <v>61</v>
      </c>
      <c r="G116" s="13">
        <v>0.83943089430894302</v>
      </c>
      <c r="H116" s="12">
        <v>61</v>
      </c>
      <c r="I116" s="13">
        <v>0.81637337413925004</v>
      </c>
      <c r="J116" s="12">
        <v>45</v>
      </c>
      <c r="K116" s="13">
        <v>0.78924418604651203</v>
      </c>
      <c r="L116" s="12">
        <v>56</v>
      </c>
      <c r="M116" s="13">
        <v>0.92239288601455105</v>
      </c>
      <c r="N116" s="12">
        <v>56</v>
      </c>
      <c r="O116" s="13">
        <v>0.80465116279069804</v>
      </c>
      <c r="P116" s="12">
        <v>54</v>
      </c>
      <c r="Q116" s="13">
        <v>0.94863013698630105</v>
      </c>
      <c r="R116" s="12">
        <v>75</v>
      </c>
      <c r="S116" s="13">
        <v>0.77971473851030104</v>
      </c>
      <c r="T116" s="12">
        <v>91</v>
      </c>
      <c r="U116" s="13">
        <v>0.80657640232108296</v>
      </c>
      <c r="V116" s="12">
        <v>87</v>
      </c>
      <c r="W116" s="13">
        <v>0.88951841359773398</v>
      </c>
      <c r="X116" s="12">
        <v>69</v>
      </c>
      <c r="Y116" s="13">
        <v>0.70810810810810798</v>
      </c>
      <c r="Z116" s="12">
        <v>54</v>
      </c>
      <c r="AA116" s="13">
        <v>0.71111111111111103</v>
      </c>
      <c r="AB116" s="12">
        <v>79</v>
      </c>
    </row>
    <row r="117" spans="1:28" x14ac:dyDescent="0.25">
      <c r="A117" s="22">
        <v>211</v>
      </c>
      <c r="B117" s="10" t="s">
        <v>110</v>
      </c>
      <c r="C117" s="13"/>
      <c r="D117" s="12">
        <v>0</v>
      </c>
      <c r="E117" s="13">
        <v>0.12975778546712799</v>
      </c>
      <c r="F117" s="12">
        <v>1</v>
      </c>
      <c r="G117" s="13"/>
      <c r="H117" s="12">
        <v>0</v>
      </c>
      <c r="I117" s="13"/>
      <c r="J117" s="12">
        <v>0</v>
      </c>
      <c r="K117" s="13"/>
      <c r="L117" s="12">
        <v>0</v>
      </c>
      <c r="M117" s="13"/>
      <c r="N117" s="12">
        <v>0</v>
      </c>
      <c r="O117" s="13"/>
      <c r="P117" s="12">
        <v>0</v>
      </c>
      <c r="Q117" s="13"/>
      <c r="R117" s="12">
        <v>0</v>
      </c>
      <c r="S117" s="13"/>
      <c r="T117" s="12">
        <v>0</v>
      </c>
      <c r="U117" s="13"/>
      <c r="V117" s="12">
        <v>0</v>
      </c>
      <c r="W117" s="13"/>
      <c r="X117" s="12">
        <v>0</v>
      </c>
      <c r="Y117" s="13"/>
      <c r="Z117" s="12">
        <v>0</v>
      </c>
      <c r="AA117" s="13"/>
      <c r="AB117" s="12">
        <v>0</v>
      </c>
    </row>
    <row r="118" spans="1:28" x14ac:dyDescent="0.25">
      <c r="A118" s="20">
        <v>146</v>
      </c>
      <c r="B118" s="10" t="s">
        <v>112</v>
      </c>
      <c r="C118" s="13">
        <v>1.19681620839363</v>
      </c>
      <c r="D118" s="12">
        <v>147</v>
      </c>
      <c r="E118" s="13">
        <v>1.28348909657321</v>
      </c>
      <c r="F118" s="12">
        <v>179</v>
      </c>
      <c r="G118" s="13">
        <v>1.12479740680713</v>
      </c>
      <c r="H118" s="12">
        <v>146</v>
      </c>
      <c r="I118" s="13">
        <v>0.99671052631578905</v>
      </c>
      <c r="J118" s="12">
        <v>154</v>
      </c>
      <c r="K118" s="13">
        <v>1.4896551724137901</v>
      </c>
      <c r="L118" s="12">
        <v>151</v>
      </c>
      <c r="M118" s="13">
        <v>0.854870775347912</v>
      </c>
      <c r="N118" s="12">
        <v>185</v>
      </c>
      <c r="O118" s="13">
        <v>1.0404255319148901</v>
      </c>
      <c r="P118" s="12">
        <v>209</v>
      </c>
      <c r="Q118" s="13">
        <v>0.98711340206185605</v>
      </c>
      <c r="R118" s="12">
        <v>258</v>
      </c>
      <c r="S118" s="13">
        <v>0.93610223642172496</v>
      </c>
      <c r="T118" s="12">
        <v>258</v>
      </c>
      <c r="U118" s="13">
        <v>1.05172413793103</v>
      </c>
      <c r="V118" s="12">
        <v>295</v>
      </c>
      <c r="W118" s="13">
        <v>1.0413793103448299</v>
      </c>
      <c r="X118" s="12">
        <v>321</v>
      </c>
      <c r="Y118" s="13">
        <v>1.02898550724638</v>
      </c>
      <c r="Z118" s="12">
        <v>252</v>
      </c>
      <c r="AA118" s="13">
        <v>1.4117647058823499</v>
      </c>
      <c r="AB118" s="12">
        <v>278</v>
      </c>
    </row>
    <row r="119" spans="1:28" x14ac:dyDescent="0.25">
      <c r="A119" s="22">
        <v>148</v>
      </c>
      <c r="B119" s="10" t="s">
        <v>113</v>
      </c>
      <c r="C119" s="13">
        <v>0.79143389199255099</v>
      </c>
      <c r="D119" s="12">
        <v>20</v>
      </c>
      <c r="E119" s="13">
        <v>0.71013557133634597</v>
      </c>
      <c r="F119" s="12">
        <v>10</v>
      </c>
      <c r="G119" s="13">
        <v>3.22857142857143</v>
      </c>
      <c r="H119" s="12">
        <v>17</v>
      </c>
      <c r="I119" s="13">
        <v>0.61513944223107597</v>
      </c>
      <c r="J119" s="12">
        <v>18</v>
      </c>
      <c r="K119" s="13">
        <v>0.82498072474942197</v>
      </c>
      <c r="L119" s="12">
        <v>23</v>
      </c>
      <c r="M119" s="13">
        <v>1.28940338379341</v>
      </c>
      <c r="N119" s="12">
        <v>23</v>
      </c>
      <c r="O119" s="13">
        <v>0.87229660144181298</v>
      </c>
      <c r="P119" s="12">
        <v>19</v>
      </c>
      <c r="Q119" s="13">
        <v>0.88161209068010105</v>
      </c>
      <c r="R119" s="12">
        <v>23</v>
      </c>
      <c r="S119" s="13">
        <v>1.0454545454545501</v>
      </c>
      <c r="T119" s="12">
        <v>34</v>
      </c>
      <c r="U119" s="13">
        <v>0.86123348017621104</v>
      </c>
      <c r="V119" s="12">
        <v>35</v>
      </c>
      <c r="W119" s="13">
        <v>0.80743243243243201</v>
      </c>
      <c r="X119" s="12">
        <v>33</v>
      </c>
      <c r="Y119" s="13">
        <v>0.965034965034965</v>
      </c>
      <c r="Z119" s="12">
        <v>32</v>
      </c>
      <c r="AA119" s="13">
        <v>0.84848484848484895</v>
      </c>
      <c r="AB119" s="12">
        <v>46</v>
      </c>
    </row>
    <row r="120" spans="1:28" x14ac:dyDescent="0.25">
      <c r="A120" s="22">
        <v>139</v>
      </c>
      <c r="B120" s="10" t="s">
        <v>114</v>
      </c>
      <c r="C120" s="13">
        <v>2.4501738122827299</v>
      </c>
      <c r="D120" s="12">
        <v>28</v>
      </c>
      <c r="E120" s="13">
        <v>1.24202287778447</v>
      </c>
      <c r="F120" s="12">
        <v>46</v>
      </c>
      <c r="G120" s="13">
        <v>0.97182254196642703</v>
      </c>
      <c r="H120" s="12">
        <v>38</v>
      </c>
      <c r="I120" s="13">
        <v>1.1298421807747501</v>
      </c>
      <c r="J120" s="12">
        <v>56</v>
      </c>
      <c r="K120" s="13">
        <v>0.76832844574780101</v>
      </c>
      <c r="L120" s="12">
        <v>46</v>
      </c>
      <c r="M120" s="13">
        <v>0.83183856502242104</v>
      </c>
      <c r="N120" s="12">
        <v>55</v>
      </c>
      <c r="O120" s="13">
        <v>0.97249334516415298</v>
      </c>
      <c r="P120" s="12">
        <v>82</v>
      </c>
      <c r="Q120" s="13">
        <v>1.04469854469854</v>
      </c>
      <c r="R120" s="12">
        <v>44</v>
      </c>
      <c r="S120" s="13">
        <v>1.0699481865285001</v>
      </c>
      <c r="T120" s="12">
        <v>81</v>
      </c>
      <c r="U120" s="13">
        <v>0.96440129449838197</v>
      </c>
      <c r="V120" s="12">
        <v>46</v>
      </c>
      <c r="W120" s="13">
        <v>1.0300751879699199</v>
      </c>
      <c r="X120" s="12">
        <v>63</v>
      </c>
      <c r="Y120" s="13">
        <v>0.96153846153846101</v>
      </c>
      <c r="Z120" s="12">
        <v>79</v>
      </c>
      <c r="AA120" s="13">
        <v>1.25806451612903</v>
      </c>
      <c r="AB120" s="12">
        <v>54</v>
      </c>
    </row>
    <row r="121" spans="1:28" x14ac:dyDescent="0.25">
      <c r="A121" s="22">
        <v>137</v>
      </c>
      <c r="B121" s="10" t="s">
        <v>115</v>
      </c>
      <c r="C121" s="13">
        <v>0.727739726027397</v>
      </c>
      <c r="D121" s="12">
        <v>10</v>
      </c>
      <c r="E121" s="13">
        <v>0.54723502304147498</v>
      </c>
      <c r="F121" s="12">
        <v>7</v>
      </c>
      <c r="G121" s="13">
        <v>0.61213563355145795</v>
      </c>
      <c r="H121" s="12">
        <v>12</v>
      </c>
      <c r="I121" s="13">
        <v>0.60353621217273001</v>
      </c>
      <c r="J121" s="12">
        <v>8</v>
      </c>
      <c r="K121" s="13">
        <v>1.60923892464975</v>
      </c>
      <c r="L121" s="12">
        <v>6</v>
      </c>
      <c r="M121" s="13">
        <v>0.372102318145484</v>
      </c>
      <c r="N121" s="12">
        <v>13</v>
      </c>
      <c r="O121" s="13">
        <v>0.56595365418894805</v>
      </c>
      <c r="P121" s="12">
        <v>10</v>
      </c>
      <c r="Q121" s="13">
        <v>0.673137460650577</v>
      </c>
      <c r="R121" s="12">
        <v>12</v>
      </c>
      <c r="S121" s="13">
        <v>0.59555854643337802</v>
      </c>
      <c r="T121" s="12">
        <v>13</v>
      </c>
      <c r="U121" s="13">
        <v>1.5950554134697399</v>
      </c>
      <c r="V121" s="12">
        <v>17</v>
      </c>
      <c r="W121" s="13">
        <v>0.91604010025062599</v>
      </c>
      <c r="X121" s="12">
        <v>16</v>
      </c>
      <c r="Y121" s="13">
        <v>0.645569620253164</v>
      </c>
      <c r="Z121" s="12">
        <v>22</v>
      </c>
      <c r="AA121" s="13">
        <v>1.0625</v>
      </c>
      <c r="AB121" s="12">
        <v>19</v>
      </c>
    </row>
    <row r="122" spans="1:28" x14ac:dyDescent="0.25">
      <c r="A122" s="22">
        <v>141</v>
      </c>
      <c r="B122" s="10" t="s">
        <v>116</v>
      </c>
      <c r="C122" s="13">
        <v>0.72495088408644404</v>
      </c>
      <c r="D122" s="12">
        <v>13</v>
      </c>
      <c r="E122" s="13">
        <v>2.1552587646076802</v>
      </c>
      <c r="F122" s="12">
        <v>11</v>
      </c>
      <c r="G122" s="13">
        <v>0.49180327868852503</v>
      </c>
      <c r="H122" s="12">
        <v>11</v>
      </c>
      <c r="I122" s="13">
        <v>1.9978354978355</v>
      </c>
      <c r="J122" s="12">
        <v>13</v>
      </c>
      <c r="K122" s="13">
        <v>0.768261964735516</v>
      </c>
      <c r="L122" s="12">
        <v>20</v>
      </c>
      <c r="M122" s="13">
        <v>1.1687344913151401</v>
      </c>
      <c r="N122" s="12">
        <v>14</v>
      </c>
      <c r="O122" s="13">
        <v>1.27826086956522</v>
      </c>
      <c r="P122" s="12">
        <v>17</v>
      </c>
      <c r="Q122" s="13">
        <v>0.94444444444444398</v>
      </c>
      <c r="R122" s="12">
        <v>8</v>
      </c>
      <c r="S122" s="13">
        <v>0.59946236559139798</v>
      </c>
      <c r="T122" s="12">
        <v>26</v>
      </c>
      <c r="U122" s="13">
        <v>1.4598540145985399</v>
      </c>
      <c r="V122" s="12">
        <v>23</v>
      </c>
      <c r="W122" s="13">
        <v>1.6162790697674401</v>
      </c>
      <c r="X122" s="12">
        <v>18</v>
      </c>
      <c r="Y122" s="13">
        <v>0.75</v>
      </c>
      <c r="Z122" s="12">
        <v>13</v>
      </c>
      <c r="AA122" s="13">
        <v>0.84615384615384603</v>
      </c>
      <c r="AB122" s="12">
        <v>19</v>
      </c>
    </row>
    <row r="123" spans="1:28" x14ac:dyDescent="0.25">
      <c r="A123" s="22">
        <v>138</v>
      </c>
      <c r="B123" s="10" t="s">
        <v>117</v>
      </c>
      <c r="C123" s="13">
        <v>0.93653671804170402</v>
      </c>
      <c r="D123" s="12">
        <v>54</v>
      </c>
      <c r="E123" s="13">
        <v>0.991349480968858</v>
      </c>
      <c r="F123" s="12">
        <v>50</v>
      </c>
      <c r="G123" s="13">
        <v>0.92034313725490202</v>
      </c>
      <c r="H123" s="12">
        <v>61</v>
      </c>
      <c r="I123" s="13">
        <v>0.90714285714285703</v>
      </c>
      <c r="J123" s="12">
        <v>69</v>
      </c>
      <c r="K123" s="13">
        <v>1.0140186915887801</v>
      </c>
      <c r="L123" s="12">
        <v>75</v>
      </c>
      <c r="M123" s="13">
        <v>1.0177935943060501</v>
      </c>
      <c r="N123" s="12">
        <v>57</v>
      </c>
      <c r="O123" s="13">
        <v>1.5523156089193799</v>
      </c>
      <c r="P123" s="12">
        <v>85</v>
      </c>
      <c r="Q123" s="13">
        <v>0.78962536023054797</v>
      </c>
      <c r="R123" s="12">
        <v>62</v>
      </c>
      <c r="S123" s="13">
        <v>0.71799628942486104</v>
      </c>
      <c r="T123" s="12">
        <v>62</v>
      </c>
      <c r="U123" s="13">
        <v>0.82903981264636994</v>
      </c>
      <c r="V123" s="12">
        <v>57</v>
      </c>
      <c r="W123" s="13">
        <v>0.86909090909090903</v>
      </c>
      <c r="X123" s="12">
        <v>49</v>
      </c>
      <c r="Y123" s="13">
        <v>0.81203007518796999</v>
      </c>
      <c r="Z123" s="12">
        <v>59</v>
      </c>
      <c r="AA123" s="13">
        <v>0.44</v>
      </c>
      <c r="AB123" s="12">
        <v>64</v>
      </c>
    </row>
    <row r="124" spans="1:28" x14ac:dyDescent="0.25">
      <c r="A124" s="22">
        <v>140</v>
      </c>
      <c r="B124" s="10" t="s">
        <v>118</v>
      </c>
      <c r="C124" s="13">
        <v>0.903669724770642</v>
      </c>
      <c r="D124" s="12">
        <v>8</v>
      </c>
      <c r="E124" s="13">
        <v>0.40683482506102497</v>
      </c>
      <c r="F124" s="12">
        <v>2</v>
      </c>
      <c r="G124" s="13">
        <v>1.01097393689986</v>
      </c>
      <c r="H124" s="12">
        <v>19</v>
      </c>
      <c r="I124" s="13">
        <v>0.291796469366563</v>
      </c>
      <c r="J124" s="12">
        <v>16</v>
      </c>
      <c r="K124" s="13">
        <v>0.58528951486698</v>
      </c>
      <c r="L124" s="12">
        <v>23</v>
      </c>
      <c r="M124" s="13">
        <v>0.84006462035541196</v>
      </c>
      <c r="N124" s="12">
        <v>15</v>
      </c>
      <c r="O124" s="13">
        <v>0.93513513513513502</v>
      </c>
      <c r="P124" s="12">
        <v>16</v>
      </c>
      <c r="Q124" s="13">
        <v>1.0118460019743301</v>
      </c>
      <c r="R124" s="12">
        <v>12</v>
      </c>
      <c r="S124" s="13">
        <v>0.39148351648351598</v>
      </c>
      <c r="T124" s="12">
        <v>13</v>
      </c>
      <c r="U124" s="13">
        <v>1.0019305019305</v>
      </c>
      <c r="V124" s="12">
        <v>16</v>
      </c>
      <c r="W124" s="13">
        <v>0.74212034383954195</v>
      </c>
      <c r="X124" s="12">
        <v>17</v>
      </c>
      <c r="Y124" s="13">
        <v>0.64233576642335799</v>
      </c>
      <c r="Z124" s="12">
        <v>17</v>
      </c>
      <c r="AA124" s="13">
        <v>1.08</v>
      </c>
      <c r="AB124" s="12">
        <v>15</v>
      </c>
    </row>
    <row r="125" spans="1:28" x14ac:dyDescent="0.25">
      <c r="A125" s="22">
        <v>142</v>
      </c>
      <c r="B125" s="10" t="s">
        <v>119</v>
      </c>
      <c r="C125" s="13">
        <v>0.65547128927410603</v>
      </c>
      <c r="D125" s="12">
        <v>291</v>
      </c>
      <c r="E125" s="13">
        <v>0.616734932709187</v>
      </c>
      <c r="F125" s="12">
        <v>300</v>
      </c>
      <c r="G125" s="13">
        <v>0.65478211658177699</v>
      </c>
      <c r="H125" s="12">
        <v>359</v>
      </c>
      <c r="I125" s="13">
        <v>0.68619934282584905</v>
      </c>
      <c r="J125" s="12">
        <v>332</v>
      </c>
      <c r="K125" s="13">
        <v>0.61855670103092797</v>
      </c>
      <c r="L125" s="12">
        <v>454</v>
      </c>
      <c r="M125" s="13">
        <v>0.59961807765754305</v>
      </c>
      <c r="N125" s="12">
        <v>419</v>
      </c>
      <c r="O125" s="13">
        <v>0.75017844396859401</v>
      </c>
      <c r="P125" s="12">
        <v>352</v>
      </c>
      <c r="Q125" s="13">
        <v>0.66318147871545896</v>
      </c>
      <c r="R125" s="12">
        <v>490</v>
      </c>
      <c r="S125" s="13">
        <v>0.71590909090909105</v>
      </c>
      <c r="T125" s="12">
        <v>423</v>
      </c>
      <c r="U125" s="13">
        <v>0.73763440860215101</v>
      </c>
      <c r="V125" s="12">
        <v>449</v>
      </c>
      <c r="W125" s="13">
        <v>0.69185185185185205</v>
      </c>
      <c r="X125" s="12">
        <v>433</v>
      </c>
      <c r="Y125" s="13">
        <v>0.86750788643533105</v>
      </c>
      <c r="Z125" s="12">
        <v>477</v>
      </c>
      <c r="AA125" s="13">
        <v>0.76666666666666705</v>
      </c>
      <c r="AB125" s="12">
        <v>480</v>
      </c>
    </row>
    <row r="126" spans="1:28" x14ac:dyDescent="0.25">
      <c r="A126" s="22">
        <v>143</v>
      </c>
      <c r="B126" s="10" t="s">
        <v>120</v>
      </c>
      <c r="C126" s="13">
        <v>6.9637883008356494E-2</v>
      </c>
      <c r="D126" s="12">
        <v>2</v>
      </c>
      <c r="E126" s="13">
        <v>5.0769230769230803E-2</v>
      </c>
      <c r="F126" s="12">
        <v>3</v>
      </c>
      <c r="G126" s="13">
        <v>0.27397260273972601</v>
      </c>
      <c r="H126" s="12">
        <v>2</v>
      </c>
      <c r="I126" s="13">
        <v>0.156739811912226</v>
      </c>
      <c r="J126" s="12">
        <v>4</v>
      </c>
      <c r="K126" s="13">
        <v>0</v>
      </c>
      <c r="L126" s="12">
        <v>2</v>
      </c>
      <c r="M126" s="13">
        <v>6.0998151571164498E-2</v>
      </c>
      <c r="N126" s="12">
        <v>3</v>
      </c>
      <c r="O126" s="13">
        <v>0.19157088122605401</v>
      </c>
      <c r="P126" s="12">
        <v>2</v>
      </c>
      <c r="Q126" s="13">
        <v>0.71729957805907196</v>
      </c>
      <c r="R126" s="12">
        <v>5</v>
      </c>
      <c r="S126" s="13">
        <v>0.25974025974025999</v>
      </c>
      <c r="T126" s="12">
        <v>5</v>
      </c>
      <c r="U126" s="13">
        <v>6.3492063492063502E-2</v>
      </c>
      <c r="V126" s="12">
        <v>10</v>
      </c>
      <c r="W126" s="13">
        <v>0.487179487179487</v>
      </c>
      <c r="X126" s="12">
        <v>7</v>
      </c>
      <c r="Y126" s="13">
        <v>0.38392857142857101</v>
      </c>
      <c r="Z126" s="12">
        <v>14</v>
      </c>
      <c r="AA126" s="13">
        <v>0.19230769230769201</v>
      </c>
      <c r="AB126" s="12">
        <v>20</v>
      </c>
    </row>
    <row r="127" spans="1:28" x14ac:dyDescent="0.25">
      <c r="A127" s="22">
        <v>144</v>
      </c>
      <c r="B127" s="10" t="s">
        <v>121</v>
      </c>
      <c r="C127" s="13">
        <v>2.2213740458015301</v>
      </c>
      <c r="D127" s="12">
        <v>11</v>
      </c>
      <c r="E127" s="13">
        <v>0.63768115942029002</v>
      </c>
      <c r="F127" s="12">
        <v>5</v>
      </c>
      <c r="G127" s="13">
        <v>0.53475935828876997</v>
      </c>
      <c r="H127" s="12">
        <v>10</v>
      </c>
      <c r="I127" s="13">
        <v>1.0318559556786699</v>
      </c>
      <c r="J127" s="12">
        <v>11</v>
      </c>
      <c r="K127" s="13">
        <v>0.72944297082228104</v>
      </c>
      <c r="L127" s="12">
        <v>4</v>
      </c>
      <c r="M127" s="13">
        <v>0.74929178470254998</v>
      </c>
      <c r="N127" s="12">
        <v>7</v>
      </c>
      <c r="O127" s="13">
        <v>0.68312101910828005</v>
      </c>
      <c r="P127" s="12">
        <v>7</v>
      </c>
      <c r="Q127" s="13">
        <v>0.96491228070175405</v>
      </c>
      <c r="R127" s="12">
        <v>22</v>
      </c>
      <c r="S127" s="13">
        <v>0.94035785288270402</v>
      </c>
      <c r="T127" s="12">
        <v>11</v>
      </c>
      <c r="U127" s="13">
        <v>1.2032967032966999</v>
      </c>
      <c r="V127" s="12">
        <v>21</v>
      </c>
      <c r="W127" s="13">
        <v>1.3552631578947401</v>
      </c>
      <c r="X127" s="12">
        <v>22</v>
      </c>
      <c r="Y127" s="13">
        <v>1.0695652173912999</v>
      </c>
      <c r="Z127" s="12">
        <v>22</v>
      </c>
      <c r="AA127" s="13">
        <v>1.0384615384615401</v>
      </c>
      <c r="AB127" s="12">
        <v>22</v>
      </c>
    </row>
    <row r="128" spans="1:28" x14ac:dyDescent="0.25">
      <c r="A128" s="22">
        <v>44</v>
      </c>
      <c r="B128" s="10" t="s">
        <v>310</v>
      </c>
      <c r="C128" s="13">
        <v>1.87720990035358</v>
      </c>
      <c r="D128" s="12">
        <v>5</v>
      </c>
      <c r="E128" s="13">
        <v>2.6583284284873501</v>
      </c>
      <c r="F128" s="12">
        <v>12</v>
      </c>
      <c r="G128" s="13">
        <v>0.84175084175084203</v>
      </c>
      <c r="H128" s="12">
        <v>5</v>
      </c>
      <c r="I128" s="13">
        <v>2.30150753768844</v>
      </c>
      <c r="J128" s="12">
        <v>10</v>
      </c>
      <c r="K128" s="13">
        <v>1.19625495138639</v>
      </c>
      <c r="L128" s="12">
        <v>9</v>
      </c>
      <c r="M128" s="13">
        <v>0.47756933115823802</v>
      </c>
      <c r="N128" s="12">
        <v>7</v>
      </c>
      <c r="O128" s="13">
        <v>1.4166294143942799</v>
      </c>
      <c r="P128" s="12">
        <v>13</v>
      </c>
      <c r="Q128" s="13">
        <v>1.3735511064278201</v>
      </c>
      <c r="R128" s="12">
        <v>15</v>
      </c>
      <c r="S128" s="13">
        <v>0.63442822384428199</v>
      </c>
      <c r="T128" s="12">
        <v>7</v>
      </c>
      <c r="U128" s="13">
        <v>1.05872483221477</v>
      </c>
      <c r="V128" s="12">
        <v>13</v>
      </c>
      <c r="W128" s="13">
        <v>2.18193717277487</v>
      </c>
      <c r="X128" s="12">
        <v>15</v>
      </c>
      <c r="Y128" s="13">
        <v>1.16279069767442</v>
      </c>
      <c r="Z128" s="12">
        <v>14</v>
      </c>
      <c r="AA128" s="13">
        <v>1.2266666666666699</v>
      </c>
      <c r="AB128" s="12">
        <v>12</v>
      </c>
    </row>
    <row r="129" spans="1:28" x14ac:dyDescent="0.25">
      <c r="A129" s="22">
        <v>153</v>
      </c>
      <c r="B129" s="10" t="s">
        <v>122</v>
      </c>
      <c r="C129" s="13">
        <v>0.69713400464756003</v>
      </c>
      <c r="D129" s="12">
        <v>2</v>
      </c>
      <c r="E129" s="13">
        <v>0.99312452253628702</v>
      </c>
      <c r="F129" s="12">
        <v>2</v>
      </c>
      <c r="G129" s="13">
        <v>1.2797881729920599</v>
      </c>
      <c r="H129" s="12">
        <v>2</v>
      </c>
      <c r="I129" s="13">
        <v>0.91911764705882304</v>
      </c>
      <c r="J129" s="12">
        <v>1</v>
      </c>
      <c r="K129" s="13">
        <v>3.3975535168195701</v>
      </c>
      <c r="L129" s="12">
        <v>3</v>
      </c>
      <c r="M129" s="13">
        <v>1.62271805273834</v>
      </c>
      <c r="N129" s="12">
        <v>3</v>
      </c>
      <c r="O129" s="13">
        <v>1.0752688172042999</v>
      </c>
      <c r="P129" s="12">
        <v>3</v>
      </c>
      <c r="Q129" s="13">
        <v>1.7160633484162899</v>
      </c>
      <c r="R129" s="12">
        <v>6</v>
      </c>
      <c r="S129" s="13">
        <v>1.49225473321859</v>
      </c>
      <c r="T129" s="12">
        <v>6</v>
      </c>
      <c r="U129" s="13">
        <v>0.84928716904277002</v>
      </c>
      <c r="V129" s="12">
        <v>6</v>
      </c>
      <c r="W129" s="13">
        <v>0.748466257668712</v>
      </c>
      <c r="X129" s="12">
        <v>9</v>
      </c>
      <c r="Y129" s="13">
        <v>0.28571428571428598</v>
      </c>
      <c r="Z129" s="12">
        <v>9</v>
      </c>
      <c r="AA129" s="13">
        <v>0.63157894736842102</v>
      </c>
      <c r="AB129" s="12">
        <v>25</v>
      </c>
    </row>
    <row r="130" spans="1:28" x14ac:dyDescent="0.25">
      <c r="A130" s="20">
        <v>109</v>
      </c>
      <c r="B130" s="10" t="s">
        <v>123</v>
      </c>
      <c r="C130" s="13">
        <v>1.10916095890411</v>
      </c>
      <c r="D130" s="12">
        <v>23</v>
      </c>
      <c r="E130" s="13">
        <v>0.89389920424403202</v>
      </c>
      <c r="F130" s="12">
        <v>18</v>
      </c>
      <c r="G130" s="13">
        <v>1.30389363722697</v>
      </c>
      <c r="H130" s="12">
        <v>26</v>
      </c>
      <c r="I130" s="13">
        <v>0.92341040462427704</v>
      </c>
      <c r="J130" s="12">
        <v>41</v>
      </c>
      <c r="K130" s="13">
        <v>1.0099950024987501</v>
      </c>
      <c r="L130" s="12">
        <v>29</v>
      </c>
      <c r="M130" s="13">
        <v>1.05008077544426</v>
      </c>
      <c r="N130" s="12">
        <v>40</v>
      </c>
      <c r="O130" s="13">
        <v>1.13683527885863</v>
      </c>
      <c r="P130" s="12">
        <v>62</v>
      </c>
      <c r="Q130" s="13">
        <v>1.17307692307692</v>
      </c>
      <c r="R130" s="12">
        <v>64</v>
      </c>
      <c r="S130" s="13">
        <v>1.0164383561643799</v>
      </c>
      <c r="T130" s="12">
        <v>64</v>
      </c>
      <c r="U130" s="13">
        <v>1.1818181818181801</v>
      </c>
      <c r="V130" s="12">
        <v>60</v>
      </c>
      <c r="W130" s="13">
        <v>0.99815157116451003</v>
      </c>
      <c r="X130" s="12">
        <v>99</v>
      </c>
      <c r="Y130" s="13">
        <v>1.4680851063829801</v>
      </c>
      <c r="Z130" s="12">
        <v>80</v>
      </c>
      <c r="AA130" s="13">
        <v>1.08510638297872</v>
      </c>
      <c r="AB130" s="12">
        <v>93</v>
      </c>
    </row>
    <row r="131" spans="1:28" x14ac:dyDescent="0.25">
      <c r="A131" s="22">
        <v>156</v>
      </c>
      <c r="B131" s="10" t="s">
        <v>124</v>
      </c>
      <c r="C131" s="13">
        <v>0.70175438596491202</v>
      </c>
      <c r="D131" s="12">
        <v>34</v>
      </c>
      <c r="E131" s="13">
        <v>0.76928895612708004</v>
      </c>
      <c r="F131" s="12">
        <v>41</v>
      </c>
      <c r="G131" s="13">
        <v>0.61741613133476103</v>
      </c>
      <c r="H131" s="12">
        <v>26</v>
      </c>
      <c r="I131" s="13">
        <v>0.77196969696969697</v>
      </c>
      <c r="J131" s="12">
        <v>43</v>
      </c>
      <c r="K131" s="13">
        <v>0.52424749163879603</v>
      </c>
      <c r="L131" s="12">
        <v>49</v>
      </c>
      <c r="M131" s="13">
        <v>0.54938852304797703</v>
      </c>
      <c r="N131" s="12">
        <v>92</v>
      </c>
      <c r="O131" s="13">
        <v>0.91838842975206603</v>
      </c>
      <c r="P131" s="12">
        <v>61</v>
      </c>
      <c r="Q131" s="13">
        <v>0.81772784019974998</v>
      </c>
      <c r="R131" s="12">
        <v>64</v>
      </c>
      <c r="S131" s="13">
        <v>0.76451612903225796</v>
      </c>
      <c r="T131" s="12">
        <v>72</v>
      </c>
      <c r="U131" s="13">
        <v>0.90945674044265601</v>
      </c>
      <c r="V131" s="12">
        <v>54</v>
      </c>
      <c r="W131" s="13">
        <v>1.0064308681672001</v>
      </c>
      <c r="X131" s="12">
        <v>68</v>
      </c>
      <c r="Y131" s="13">
        <v>0.71621621621621601</v>
      </c>
      <c r="Z131" s="12">
        <v>70</v>
      </c>
      <c r="AA131" s="13">
        <v>1.4375</v>
      </c>
      <c r="AB131" s="12">
        <v>78</v>
      </c>
    </row>
    <row r="132" spans="1:28" x14ac:dyDescent="0.25">
      <c r="A132" s="22">
        <v>157</v>
      </c>
      <c r="B132" s="10" t="s">
        <v>125</v>
      </c>
      <c r="C132" s="13">
        <v>0.70008285004142501</v>
      </c>
      <c r="D132" s="12">
        <v>75</v>
      </c>
      <c r="E132" s="13">
        <v>0.69795221843003397</v>
      </c>
      <c r="F132" s="12">
        <v>82</v>
      </c>
      <c r="G132" s="13">
        <v>1.09559512652296</v>
      </c>
      <c r="H132" s="12">
        <v>107</v>
      </c>
      <c r="I132" s="13">
        <v>1.0208711433756801</v>
      </c>
      <c r="J132" s="12">
        <v>81</v>
      </c>
      <c r="K132" s="13">
        <v>1.1175858480749199</v>
      </c>
      <c r="L132" s="12">
        <v>148</v>
      </c>
      <c r="M132" s="13">
        <v>0.93552631578947398</v>
      </c>
      <c r="N132" s="12">
        <v>122</v>
      </c>
      <c r="O132" s="13">
        <v>1.0941828254847601</v>
      </c>
      <c r="P132" s="12">
        <v>88</v>
      </c>
      <c r="Q132" s="13">
        <v>1.11265432098765</v>
      </c>
      <c r="R132" s="12">
        <v>131</v>
      </c>
      <c r="S132" s="13">
        <v>0.85454545454545505</v>
      </c>
      <c r="T132" s="12">
        <v>138</v>
      </c>
      <c r="U132" s="13">
        <v>0.73831775700934599</v>
      </c>
      <c r="V132" s="12">
        <v>170</v>
      </c>
      <c r="W132" s="13">
        <v>1.2140468227424701</v>
      </c>
      <c r="X132" s="12">
        <v>116</v>
      </c>
      <c r="Y132" s="13">
        <v>1.2535211267605599</v>
      </c>
      <c r="Z132" s="12">
        <v>116</v>
      </c>
      <c r="AA132" s="13">
        <v>1.07407407407407</v>
      </c>
      <c r="AB132" s="12">
        <v>86</v>
      </c>
    </row>
    <row r="133" spans="1:28" x14ac:dyDescent="0.25">
      <c r="A133" s="22">
        <v>158</v>
      </c>
      <c r="B133" s="10" t="s">
        <v>126</v>
      </c>
      <c r="C133" s="13">
        <v>0.56785469499657304</v>
      </c>
      <c r="D133" s="12">
        <v>30</v>
      </c>
      <c r="E133" s="13">
        <v>0.61217323449083105</v>
      </c>
      <c r="F133" s="12">
        <v>35</v>
      </c>
      <c r="G133" s="13">
        <v>0.66804979253111996</v>
      </c>
      <c r="H133" s="12">
        <v>48</v>
      </c>
      <c r="I133" s="13">
        <v>0.72456364410387397</v>
      </c>
      <c r="J133" s="12">
        <v>60</v>
      </c>
      <c r="K133" s="13">
        <v>0.69687212511499597</v>
      </c>
      <c r="L133" s="12">
        <v>55</v>
      </c>
      <c r="M133" s="13">
        <v>0.91526288922919896</v>
      </c>
      <c r="N133" s="12">
        <v>59</v>
      </c>
      <c r="O133" s="13">
        <v>0.79955456570155903</v>
      </c>
      <c r="P133" s="12">
        <v>64</v>
      </c>
      <c r="Q133" s="13">
        <v>1.0006863417982199</v>
      </c>
      <c r="R133" s="12">
        <v>52</v>
      </c>
      <c r="S133" s="13">
        <v>0.83783783783783805</v>
      </c>
      <c r="T133" s="12">
        <v>71</v>
      </c>
      <c r="U133" s="13">
        <v>0.85297418630751998</v>
      </c>
      <c r="V133" s="12">
        <v>77</v>
      </c>
      <c r="W133" s="13">
        <v>1.6486013986014001</v>
      </c>
      <c r="X133" s="12">
        <v>68</v>
      </c>
      <c r="Y133" s="13">
        <v>0.94306049822064097</v>
      </c>
      <c r="Z133" s="12">
        <v>78</v>
      </c>
      <c r="AA133" s="13">
        <v>1.3125</v>
      </c>
      <c r="AB133" s="12">
        <v>68</v>
      </c>
    </row>
    <row r="134" spans="1:28" x14ac:dyDescent="0.25">
      <c r="A134" s="22">
        <v>120</v>
      </c>
      <c r="B134" s="10" t="s">
        <v>127</v>
      </c>
      <c r="C134" s="13"/>
      <c r="D134" s="12">
        <v>0</v>
      </c>
      <c r="E134" s="13">
        <v>0.52493438320209995</v>
      </c>
      <c r="F134" s="12">
        <v>1</v>
      </c>
      <c r="G134" s="13">
        <v>1.4397905759162299</v>
      </c>
      <c r="H134" s="12">
        <v>1</v>
      </c>
      <c r="I134" s="13"/>
      <c r="J134" s="12">
        <v>0</v>
      </c>
      <c r="K134" s="13">
        <v>0.36337209302325602</v>
      </c>
      <c r="L134" s="12">
        <v>2</v>
      </c>
      <c r="M134" s="13"/>
      <c r="N134" s="12">
        <v>0</v>
      </c>
      <c r="O134" s="13">
        <v>1.1235955056179801</v>
      </c>
      <c r="P134" s="12">
        <v>5</v>
      </c>
      <c r="Q134" s="13">
        <v>0.22222222222222199</v>
      </c>
      <c r="R134" s="12">
        <v>2</v>
      </c>
      <c r="S134" s="13">
        <v>0.84955752212389402</v>
      </c>
      <c r="T134" s="12">
        <v>8</v>
      </c>
      <c r="U134" s="13">
        <v>0.52988047808764904</v>
      </c>
      <c r="V134" s="12">
        <v>3</v>
      </c>
      <c r="W134" s="13">
        <v>0.93491124260354996</v>
      </c>
      <c r="X134" s="12">
        <v>12</v>
      </c>
      <c r="Y134" s="13">
        <v>0.173913043478261</v>
      </c>
      <c r="Z134" s="12">
        <v>17</v>
      </c>
      <c r="AA134" s="13">
        <v>0.5</v>
      </c>
      <c r="AB134" s="12">
        <v>10</v>
      </c>
    </row>
    <row r="135" spans="1:28" x14ac:dyDescent="0.25">
      <c r="A135" s="22">
        <v>159</v>
      </c>
      <c r="B135" s="10" t="s">
        <v>128</v>
      </c>
      <c r="C135" s="13">
        <v>0.55255681818181801</v>
      </c>
      <c r="D135" s="12">
        <v>86</v>
      </c>
      <c r="E135" s="13">
        <v>0.76713983690727905</v>
      </c>
      <c r="F135" s="12">
        <v>81</v>
      </c>
      <c r="G135" s="13">
        <v>0.53501228501228504</v>
      </c>
      <c r="H135" s="12">
        <v>91</v>
      </c>
      <c r="I135" s="13">
        <v>0.55265797392176497</v>
      </c>
      <c r="J135" s="12">
        <v>121</v>
      </c>
      <c r="K135" s="13">
        <v>0.58295174357168</v>
      </c>
      <c r="L135" s="12">
        <v>121</v>
      </c>
      <c r="M135" s="13">
        <v>0.67723453017570701</v>
      </c>
      <c r="N135" s="12">
        <v>130</v>
      </c>
      <c r="O135" s="13">
        <v>0.84162482884527601</v>
      </c>
      <c r="P135" s="12">
        <v>147</v>
      </c>
      <c r="Q135" s="13">
        <v>0.67567567567567599</v>
      </c>
      <c r="R135" s="12">
        <v>152</v>
      </c>
      <c r="S135" s="13">
        <v>0.80838323353293395</v>
      </c>
      <c r="T135" s="12">
        <v>156</v>
      </c>
      <c r="U135" s="13">
        <v>0.79316389132340104</v>
      </c>
      <c r="V135" s="12">
        <v>142</v>
      </c>
      <c r="W135" s="13">
        <v>0.77762982689746996</v>
      </c>
      <c r="X135" s="12">
        <v>187</v>
      </c>
      <c r="Y135" s="13">
        <v>0.91812865497076002</v>
      </c>
      <c r="Z135" s="12">
        <v>153</v>
      </c>
      <c r="AA135" s="13">
        <v>0.984615384615385</v>
      </c>
      <c r="AB135" s="12">
        <v>144</v>
      </c>
    </row>
    <row r="136" spans="1:28" x14ac:dyDescent="0.25">
      <c r="A136" s="22">
        <v>160</v>
      </c>
      <c r="B136" s="10" t="s">
        <v>129</v>
      </c>
      <c r="C136" s="13">
        <v>0.29845626072041198</v>
      </c>
      <c r="D136" s="12">
        <v>9</v>
      </c>
      <c r="E136" s="13">
        <v>0.69977761304670105</v>
      </c>
      <c r="F136" s="12">
        <v>16</v>
      </c>
      <c r="G136" s="13">
        <v>0.52913198573127196</v>
      </c>
      <c r="H136" s="12">
        <v>10</v>
      </c>
      <c r="I136" s="13">
        <v>0.37220843672456599</v>
      </c>
      <c r="J136" s="12">
        <v>7</v>
      </c>
      <c r="K136" s="13">
        <v>0.71712538226299705</v>
      </c>
      <c r="L136" s="12">
        <v>8</v>
      </c>
      <c r="M136" s="13">
        <v>1.0602968460111299</v>
      </c>
      <c r="N136" s="12">
        <v>7</v>
      </c>
      <c r="O136" s="13">
        <v>0.99021352313167299</v>
      </c>
      <c r="P136" s="12">
        <v>15</v>
      </c>
      <c r="Q136" s="13">
        <v>0.87177033492822997</v>
      </c>
      <c r="R136" s="12">
        <v>9</v>
      </c>
      <c r="S136" s="13">
        <v>0.54107338444687803</v>
      </c>
      <c r="T136" s="12">
        <v>16</v>
      </c>
      <c r="U136" s="13">
        <v>1.01025641025641</v>
      </c>
      <c r="V136" s="12">
        <v>22</v>
      </c>
      <c r="W136" s="13">
        <v>1.29050279329609</v>
      </c>
      <c r="X136" s="12">
        <v>21</v>
      </c>
      <c r="Y136" s="13">
        <v>0.60752688172043001</v>
      </c>
      <c r="Z136" s="12">
        <v>15</v>
      </c>
      <c r="AA136" s="13">
        <v>0.41666666666666702</v>
      </c>
      <c r="AB136" s="12">
        <v>13</v>
      </c>
    </row>
    <row r="137" spans="1:28" x14ac:dyDescent="0.25">
      <c r="A137" s="22">
        <v>161</v>
      </c>
      <c r="B137" s="10" t="s">
        <v>130</v>
      </c>
      <c r="C137" s="13">
        <v>0.52502662406815803</v>
      </c>
      <c r="D137" s="12">
        <v>14</v>
      </c>
      <c r="E137" s="13">
        <v>0.85049833887043202</v>
      </c>
      <c r="F137" s="12">
        <v>11</v>
      </c>
      <c r="G137" s="13">
        <v>0.41537578886976501</v>
      </c>
      <c r="H137" s="12">
        <v>17</v>
      </c>
      <c r="I137" s="13">
        <v>1.1577325939617999</v>
      </c>
      <c r="J137" s="12">
        <v>24</v>
      </c>
      <c r="K137" s="13">
        <v>0.86393088552915798</v>
      </c>
      <c r="L137" s="12">
        <v>19</v>
      </c>
      <c r="M137" s="13">
        <v>1.0364854802680601</v>
      </c>
      <c r="N137" s="12">
        <v>24</v>
      </c>
      <c r="O137" s="13">
        <v>0.65056082830025896</v>
      </c>
      <c r="P137" s="12">
        <v>26</v>
      </c>
      <c r="Q137" s="13">
        <v>0.83189655172413801</v>
      </c>
      <c r="R137" s="12">
        <v>25</v>
      </c>
      <c r="S137" s="13">
        <v>0.52352941176470602</v>
      </c>
      <c r="T137" s="12">
        <v>27</v>
      </c>
      <c r="U137" s="13">
        <v>0.80984719864176602</v>
      </c>
      <c r="V137" s="12">
        <v>22</v>
      </c>
      <c r="W137" s="13">
        <v>0.96325459317585305</v>
      </c>
      <c r="X137" s="12">
        <v>45</v>
      </c>
      <c r="Y137" s="13">
        <v>1.3837209302325599</v>
      </c>
      <c r="Z137" s="12">
        <v>42</v>
      </c>
      <c r="AA137" s="13">
        <v>1</v>
      </c>
      <c r="AB137" s="12">
        <v>31</v>
      </c>
    </row>
    <row r="138" spans="1:28" x14ac:dyDescent="0.25">
      <c r="A138" s="22">
        <v>136</v>
      </c>
      <c r="B138" s="10" t="s">
        <v>131</v>
      </c>
      <c r="C138" s="13">
        <v>0.98957881024750305</v>
      </c>
      <c r="D138" s="12">
        <v>19</v>
      </c>
      <c r="E138" s="13">
        <v>0.732287208749406</v>
      </c>
      <c r="F138" s="12">
        <v>25</v>
      </c>
      <c r="G138" s="13">
        <v>0.84294234592445305</v>
      </c>
      <c r="H138" s="12">
        <v>26</v>
      </c>
      <c r="I138" s="13">
        <v>0.93401838831800998</v>
      </c>
      <c r="J138" s="12">
        <v>41</v>
      </c>
      <c r="K138" s="13">
        <v>1.1432114073155599</v>
      </c>
      <c r="L138" s="12">
        <v>27</v>
      </c>
      <c r="M138" s="13">
        <v>1.3355614973262</v>
      </c>
      <c r="N138" s="12">
        <v>41</v>
      </c>
      <c r="O138" s="13">
        <v>1.2710795902285299</v>
      </c>
      <c r="P138" s="12">
        <v>48</v>
      </c>
      <c r="Q138" s="13">
        <v>0.75794392523364496</v>
      </c>
      <c r="R138" s="12">
        <v>65</v>
      </c>
      <c r="S138" s="13">
        <v>1.0605326876513299</v>
      </c>
      <c r="T138" s="12">
        <v>71</v>
      </c>
      <c r="U138" s="13">
        <v>0.95315024232633305</v>
      </c>
      <c r="V138" s="12">
        <v>73</v>
      </c>
      <c r="W138" s="13">
        <v>0.89563106796116498</v>
      </c>
      <c r="X138" s="12">
        <v>75</v>
      </c>
      <c r="Y138" s="13">
        <v>1.1027027027027001</v>
      </c>
      <c r="Z138" s="12">
        <v>81</v>
      </c>
      <c r="AA138" s="13">
        <v>0.78260869565217395</v>
      </c>
      <c r="AB138" s="12">
        <v>74</v>
      </c>
    </row>
    <row r="139" spans="1:28" x14ac:dyDescent="0.25">
      <c r="A139" s="22">
        <v>193</v>
      </c>
      <c r="B139" s="10" t="s">
        <v>132</v>
      </c>
      <c r="C139" s="13">
        <v>0.58252427184466005</v>
      </c>
      <c r="D139" s="12">
        <v>225</v>
      </c>
      <c r="E139" s="13">
        <v>0.60210970464135005</v>
      </c>
      <c r="F139" s="12">
        <v>193</v>
      </c>
      <c r="G139" s="13">
        <v>0.52321685016754405</v>
      </c>
      <c r="H139" s="12">
        <v>243</v>
      </c>
      <c r="I139" s="13">
        <v>0.78191489361702105</v>
      </c>
      <c r="J139" s="12">
        <v>203</v>
      </c>
      <c r="K139" s="13">
        <v>1.1403033586132201</v>
      </c>
      <c r="L139" s="12">
        <v>298</v>
      </c>
      <c r="M139" s="13">
        <v>1.20156337241764</v>
      </c>
      <c r="N139" s="12">
        <v>229</v>
      </c>
      <c r="O139" s="13">
        <v>0.80448717948717996</v>
      </c>
      <c r="P139" s="12">
        <v>373</v>
      </c>
      <c r="Q139" s="13">
        <v>1.7115963855421701</v>
      </c>
      <c r="R139" s="12">
        <v>160</v>
      </c>
      <c r="S139" s="13">
        <v>1.40472175379427</v>
      </c>
      <c r="T139" s="12">
        <v>249</v>
      </c>
      <c r="U139" s="13">
        <v>1.52887882219706</v>
      </c>
      <c r="V139" s="12">
        <v>202</v>
      </c>
      <c r="W139" s="13">
        <v>2.1233974358974401</v>
      </c>
      <c r="X139" s="12">
        <v>226</v>
      </c>
      <c r="Y139" s="13">
        <v>2.7965116279069799</v>
      </c>
      <c r="Z139" s="12">
        <v>281</v>
      </c>
      <c r="AA139" s="13">
        <v>6.1976744186046497</v>
      </c>
      <c r="AB139" s="12">
        <v>351</v>
      </c>
    </row>
    <row r="140" spans="1:28" x14ac:dyDescent="0.25">
      <c r="A140" s="22">
        <v>110</v>
      </c>
      <c r="B140" s="10" t="s">
        <v>133</v>
      </c>
      <c r="C140" s="13">
        <v>0.54649595687331498</v>
      </c>
      <c r="D140" s="12">
        <v>307</v>
      </c>
      <c r="E140" s="13">
        <v>0.36693280106453802</v>
      </c>
      <c r="F140" s="12">
        <v>243</v>
      </c>
      <c r="G140" s="13">
        <v>0.49900199600798401</v>
      </c>
      <c r="H140" s="12">
        <v>248</v>
      </c>
      <c r="I140" s="13">
        <v>0.50348918353105399</v>
      </c>
      <c r="J140" s="12">
        <v>217</v>
      </c>
      <c r="K140" s="13">
        <v>0.34846921224630201</v>
      </c>
      <c r="L140" s="12">
        <v>263</v>
      </c>
      <c r="M140" s="13">
        <v>0.45047688921496698</v>
      </c>
      <c r="N140" s="12">
        <v>247</v>
      </c>
      <c r="O140" s="13">
        <v>0.54510474561778499</v>
      </c>
      <c r="P140" s="12">
        <v>261</v>
      </c>
      <c r="Q140" s="13">
        <v>0.50024189646831196</v>
      </c>
      <c r="R140" s="12">
        <v>342</v>
      </c>
      <c r="S140" s="13">
        <v>0.58589815332960304</v>
      </c>
      <c r="T140" s="12">
        <v>384</v>
      </c>
      <c r="U140" s="13">
        <v>0.54615926708950002</v>
      </c>
      <c r="V140" s="12">
        <v>363</v>
      </c>
      <c r="W140" s="13">
        <v>0.64506480558324997</v>
      </c>
      <c r="X140" s="12">
        <v>382</v>
      </c>
      <c r="Y140" s="13">
        <v>0.53600000000000003</v>
      </c>
      <c r="Z140" s="12">
        <v>502</v>
      </c>
      <c r="AA140" s="13">
        <v>0.67326732673267298</v>
      </c>
      <c r="AB140" s="12">
        <v>374</v>
      </c>
    </row>
    <row r="141" spans="1:28" x14ac:dyDescent="0.25">
      <c r="A141" s="22">
        <v>72</v>
      </c>
      <c r="B141" s="10" t="s">
        <v>134</v>
      </c>
      <c r="C141" s="13">
        <v>0.80490018148820297</v>
      </c>
      <c r="D141" s="12">
        <v>15</v>
      </c>
      <c r="E141" s="13">
        <v>0.64732142857142905</v>
      </c>
      <c r="F141" s="12">
        <v>8</v>
      </c>
      <c r="G141" s="13">
        <v>0.96153846153846201</v>
      </c>
      <c r="H141" s="12">
        <v>12</v>
      </c>
      <c r="I141" s="13">
        <v>0.93360995850622397</v>
      </c>
      <c r="J141" s="12">
        <v>10</v>
      </c>
      <c r="K141" s="13">
        <v>0.41938775510204102</v>
      </c>
      <c r="L141" s="12">
        <v>9</v>
      </c>
      <c r="M141" s="13">
        <v>1.7584994138335299</v>
      </c>
      <c r="N141" s="12">
        <v>8</v>
      </c>
      <c r="O141" s="13">
        <v>1.95994832041344</v>
      </c>
      <c r="P141" s="12">
        <v>18</v>
      </c>
      <c r="Q141" s="13">
        <v>1.6677852348993301</v>
      </c>
      <c r="R141" s="12">
        <v>17</v>
      </c>
      <c r="S141" s="13">
        <v>0.66447368421052599</v>
      </c>
      <c r="T141" s="12">
        <v>30</v>
      </c>
      <c r="U141" s="13">
        <v>1.3508771929824599</v>
      </c>
      <c r="V141" s="12">
        <v>26</v>
      </c>
      <c r="W141" s="13">
        <v>1.1318181818181801</v>
      </c>
      <c r="X141" s="12">
        <v>35</v>
      </c>
      <c r="Y141" s="13">
        <v>1.05</v>
      </c>
      <c r="Z141" s="12">
        <v>43</v>
      </c>
      <c r="AA141" s="13">
        <v>0.57142857142857095</v>
      </c>
      <c r="AB141" s="12">
        <v>52</v>
      </c>
    </row>
    <row r="142" spans="1:28" x14ac:dyDescent="0.25">
      <c r="A142" s="22">
        <v>163</v>
      </c>
      <c r="B142" s="10" t="s">
        <v>135</v>
      </c>
      <c r="C142" s="29">
        <v>9.0689238210398995E-2</v>
      </c>
      <c r="D142" s="12">
        <v>2</v>
      </c>
      <c r="E142" s="13"/>
      <c r="F142" s="12">
        <v>0</v>
      </c>
      <c r="G142" s="13">
        <v>0.22099447513812201</v>
      </c>
      <c r="H142" s="12">
        <v>2</v>
      </c>
      <c r="I142" s="13">
        <v>0.19358407079646001</v>
      </c>
      <c r="J142" s="12">
        <v>2</v>
      </c>
      <c r="K142" s="13">
        <v>13.4796238244514</v>
      </c>
      <c r="L142" s="12">
        <v>2</v>
      </c>
      <c r="M142" s="13">
        <v>0.61576354679803003</v>
      </c>
      <c r="N142" s="12">
        <v>1</v>
      </c>
      <c r="O142" s="13">
        <v>7.7160493827160503E-2</v>
      </c>
      <c r="P142" s="12">
        <v>2</v>
      </c>
      <c r="Q142" s="13"/>
      <c r="R142" s="12">
        <v>0</v>
      </c>
      <c r="S142" s="13">
        <v>0</v>
      </c>
      <c r="T142" s="12">
        <v>1</v>
      </c>
      <c r="U142" s="13">
        <v>8.4317032040472195E-2</v>
      </c>
      <c r="V142" s="12">
        <v>2</v>
      </c>
      <c r="W142" s="13">
        <v>0.91623036649214695</v>
      </c>
      <c r="X142" s="12">
        <v>4</v>
      </c>
      <c r="Y142" s="13">
        <v>0.88105726872246704</v>
      </c>
      <c r="Z142" s="12">
        <v>4</v>
      </c>
      <c r="AA142" s="13">
        <v>0</v>
      </c>
      <c r="AB142" s="12">
        <v>7</v>
      </c>
    </row>
    <row r="143" spans="1:28" x14ac:dyDescent="0.25">
      <c r="A143" s="22">
        <v>164</v>
      </c>
      <c r="B143" s="10" t="s">
        <v>136</v>
      </c>
      <c r="C143" s="13"/>
      <c r="D143" s="12">
        <v>0</v>
      </c>
      <c r="E143" s="13">
        <v>8.1300813008130093E-2</v>
      </c>
      <c r="F143" s="12">
        <v>5</v>
      </c>
      <c r="G143" s="13">
        <v>0.37453183520599298</v>
      </c>
      <c r="H143" s="12">
        <v>2</v>
      </c>
      <c r="I143" s="13"/>
      <c r="J143" s="12">
        <v>0</v>
      </c>
      <c r="K143" s="13">
        <v>0.108</v>
      </c>
      <c r="L143" s="12">
        <v>11</v>
      </c>
      <c r="M143" s="13">
        <v>4.81481481481481E-2</v>
      </c>
      <c r="N143" s="12">
        <v>8</v>
      </c>
      <c r="O143" s="13">
        <v>0.180904522613065</v>
      </c>
      <c r="P143" s="12">
        <v>11</v>
      </c>
      <c r="Q143" s="13">
        <v>0.123188405797101</v>
      </c>
      <c r="R143" s="12">
        <v>12</v>
      </c>
      <c r="S143" s="13">
        <v>9.6551724137931005E-2</v>
      </c>
      <c r="T143" s="12">
        <v>7</v>
      </c>
      <c r="U143" s="13">
        <v>0</v>
      </c>
      <c r="V143" s="12">
        <v>14</v>
      </c>
      <c r="W143" s="13">
        <v>0.15686274509803899</v>
      </c>
      <c r="X143" s="12">
        <v>12</v>
      </c>
      <c r="Y143" s="13">
        <v>0</v>
      </c>
      <c r="Z143" s="12">
        <v>12</v>
      </c>
      <c r="AA143" s="13">
        <v>0</v>
      </c>
      <c r="AB143" s="12">
        <v>2</v>
      </c>
    </row>
    <row r="144" spans="1:28" x14ac:dyDescent="0.25">
      <c r="A144" s="22">
        <v>165</v>
      </c>
      <c r="B144" s="10" t="s">
        <v>137</v>
      </c>
      <c r="C144" s="13">
        <v>0.788757396449704</v>
      </c>
      <c r="D144" s="12">
        <v>12</v>
      </c>
      <c r="E144" s="13">
        <v>0.94221105527638205</v>
      </c>
      <c r="F144" s="12">
        <v>8</v>
      </c>
      <c r="G144" s="13">
        <v>0.39968025579536398</v>
      </c>
      <c r="H144" s="12">
        <v>13</v>
      </c>
      <c r="I144" s="13">
        <v>0.464462809917355</v>
      </c>
      <c r="J144" s="12">
        <v>13</v>
      </c>
      <c r="K144" s="13">
        <v>0.55153846153846198</v>
      </c>
      <c r="L144" s="12">
        <v>18</v>
      </c>
      <c r="M144" s="13">
        <v>0.63863447127393802</v>
      </c>
      <c r="N144" s="12">
        <v>24</v>
      </c>
      <c r="O144" s="13">
        <v>0.77085020242915003</v>
      </c>
      <c r="P144" s="12">
        <v>21</v>
      </c>
      <c r="Q144" s="13">
        <v>0.73837837837837805</v>
      </c>
      <c r="R144" s="12">
        <v>24</v>
      </c>
      <c r="S144" s="13">
        <v>0.83243243243243203</v>
      </c>
      <c r="T144" s="12">
        <v>25</v>
      </c>
      <c r="U144" s="13">
        <v>1.3210702341137099</v>
      </c>
      <c r="V144" s="12">
        <v>21</v>
      </c>
      <c r="W144" s="13">
        <v>1.12777777777778</v>
      </c>
      <c r="X144" s="12">
        <v>36</v>
      </c>
      <c r="Y144" s="13">
        <v>1.085</v>
      </c>
      <c r="Z144" s="12">
        <v>29</v>
      </c>
      <c r="AA144" s="13">
        <v>0.91111111111111098</v>
      </c>
      <c r="AB144" s="12">
        <v>29</v>
      </c>
    </row>
    <row r="145" spans="1:28" x14ac:dyDescent="0.25">
      <c r="A145" s="25">
        <v>219</v>
      </c>
      <c r="B145" s="26" t="s">
        <v>138</v>
      </c>
      <c r="C145" s="27">
        <v>0</v>
      </c>
      <c r="D145" s="28">
        <v>1</v>
      </c>
      <c r="E145" s="27"/>
      <c r="F145" s="28">
        <v>0</v>
      </c>
      <c r="G145" s="27"/>
      <c r="H145" s="28">
        <v>0</v>
      </c>
      <c r="I145" s="27">
        <v>0</v>
      </c>
      <c r="J145" s="28">
        <v>1</v>
      </c>
      <c r="K145" s="27"/>
      <c r="L145" s="28">
        <v>0</v>
      </c>
      <c r="M145" s="27"/>
      <c r="N145" s="28">
        <v>0</v>
      </c>
      <c r="O145" s="27"/>
      <c r="P145" s="28">
        <v>0</v>
      </c>
      <c r="Q145" s="27"/>
      <c r="R145" s="28">
        <v>0</v>
      </c>
      <c r="S145" s="27">
        <v>0.445945945945946</v>
      </c>
      <c r="T145" s="28">
        <v>12</v>
      </c>
      <c r="U145" s="27">
        <v>0.33333333333333298</v>
      </c>
      <c r="V145" s="28">
        <v>31</v>
      </c>
      <c r="W145" s="27">
        <v>0.41304347826087001</v>
      </c>
      <c r="X145" s="28">
        <v>43</v>
      </c>
      <c r="Y145" s="27">
        <v>0.375</v>
      </c>
      <c r="Z145" s="28">
        <v>43</v>
      </c>
      <c r="AA145" s="13">
        <v>1.6666666666666701</v>
      </c>
      <c r="AB145" s="12">
        <v>41</v>
      </c>
    </row>
    <row r="146" spans="1:28" x14ac:dyDescent="0.25">
      <c r="A146" s="22">
        <v>70</v>
      </c>
      <c r="B146" s="10" t="s">
        <v>139</v>
      </c>
      <c r="C146" s="13"/>
      <c r="D146" s="12">
        <v>0</v>
      </c>
      <c r="E146" s="13"/>
      <c r="F146" s="12">
        <v>0</v>
      </c>
      <c r="G146" s="13"/>
      <c r="H146" s="12">
        <v>0</v>
      </c>
      <c r="I146" s="13"/>
      <c r="J146" s="12">
        <v>0</v>
      </c>
      <c r="K146" s="13"/>
      <c r="L146" s="12">
        <v>0</v>
      </c>
      <c r="M146" s="13"/>
      <c r="N146" s="12">
        <v>0</v>
      </c>
      <c r="O146" s="13"/>
      <c r="P146" s="12">
        <v>0</v>
      </c>
      <c r="Q146" s="13"/>
      <c r="R146" s="12">
        <v>0</v>
      </c>
      <c r="S146" s="13"/>
      <c r="T146" s="12">
        <v>0</v>
      </c>
      <c r="U146" s="13"/>
      <c r="V146" s="12">
        <v>0</v>
      </c>
      <c r="W146" s="13"/>
      <c r="X146" s="12">
        <v>0</v>
      </c>
      <c r="Y146" s="13"/>
      <c r="Z146" s="12">
        <v>0</v>
      </c>
      <c r="AA146" s="13"/>
      <c r="AB146" s="12">
        <v>0</v>
      </c>
    </row>
    <row r="147" spans="1:28" x14ac:dyDescent="0.25">
      <c r="A147" s="22">
        <v>166</v>
      </c>
      <c r="B147" s="10" t="s">
        <v>140</v>
      </c>
      <c r="C147" s="13">
        <v>0.66556154164939896</v>
      </c>
      <c r="D147" s="12">
        <v>34</v>
      </c>
      <c r="E147" s="13">
        <v>0.57343919162757095</v>
      </c>
      <c r="F147" s="12">
        <v>46</v>
      </c>
      <c r="G147" s="13">
        <v>0.49590566655748403</v>
      </c>
      <c r="H147" s="12">
        <v>57</v>
      </c>
      <c r="I147" s="13">
        <v>0.441971383147854</v>
      </c>
      <c r="J147" s="12">
        <v>40</v>
      </c>
      <c r="K147" s="13">
        <v>0.58465011286681701</v>
      </c>
      <c r="L147" s="12">
        <v>56</v>
      </c>
      <c r="M147" s="13">
        <v>0.77102446483180398</v>
      </c>
      <c r="N147" s="12">
        <v>54</v>
      </c>
      <c r="O147" s="13">
        <v>0.56054872280037804</v>
      </c>
      <c r="P147" s="12">
        <v>67</v>
      </c>
      <c r="Q147" s="13">
        <v>0.75166825548141103</v>
      </c>
      <c r="R147" s="12">
        <v>106</v>
      </c>
      <c r="S147" s="13">
        <v>0.80895522388059704</v>
      </c>
      <c r="T147" s="12">
        <v>93</v>
      </c>
      <c r="U147" s="13">
        <v>0.86789772727272696</v>
      </c>
      <c r="V147" s="12">
        <v>100</v>
      </c>
      <c r="W147" s="13">
        <v>0.73694779116465903</v>
      </c>
      <c r="X147" s="12">
        <v>98</v>
      </c>
      <c r="Y147" s="13">
        <v>1.05529953917051</v>
      </c>
      <c r="Z147" s="12">
        <v>130</v>
      </c>
      <c r="AA147" s="13">
        <v>0.81578947368421095</v>
      </c>
      <c r="AB147" s="12">
        <v>140</v>
      </c>
    </row>
    <row r="148" spans="1:28" x14ac:dyDescent="0.25">
      <c r="A148" s="22">
        <v>168</v>
      </c>
      <c r="B148" s="10" t="s">
        <v>141</v>
      </c>
      <c r="C148" s="13">
        <v>0.28247520075578603</v>
      </c>
      <c r="D148" s="12">
        <v>116</v>
      </c>
      <c r="E148" s="13">
        <v>0.42466765140325002</v>
      </c>
      <c r="F148" s="12">
        <v>116</v>
      </c>
      <c r="G148" s="13">
        <v>0.324671916010499</v>
      </c>
      <c r="H148" s="12">
        <v>118</v>
      </c>
      <c r="I148" s="13">
        <v>0.31818181818181801</v>
      </c>
      <c r="J148" s="12">
        <v>141</v>
      </c>
      <c r="K148" s="13">
        <v>0.398970009088155</v>
      </c>
      <c r="L148" s="12">
        <v>138</v>
      </c>
      <c r="M148" s="13">
        <v>0.326279863481229</v>
      </c>
      <c r="N148" s="12">
        <v>181</v>
      </c>
      <c r="O148" s="13">
        <v>0.46318289786223299</v>
      </c>
      <c r="P148" s="12">
        <v>207</v>
      </c>
      <c r="Q148" s="13">
        <v>0.354659248956885</v>
      </c>
      <c r="R148" s="12">
        <v>210</v>
      </c>
      <c r="S148" s="13">
        <v>0.44135071090047401</v>
      </c>
      <c r="T148" s="12">
        <v>251</v>
      </c>
      <c r="U148" s="13">
        <v>0.51102362204724405</v>
      </c>
      <c r="V148" s="12">
        <v>247</v>
      </c>
      <c r="W148" s="13">
        <v>0.55000000000000004</v>
      </c>
      <c r="X148" s="12">
        <v>237</v>
      </c>
      <c r="Y148" s="13">
        <v>0.59102902374670196</v>
      </c>
      <c r="Z148" s="12">
        <v>254</v>
      </c>
      <c r="AA148" s="13">
        <v>0.36111111111111099</v>
      </c>
      <c r="AB148" s="12">
        <v>273</v>
      </c>
    </row>
    <row r="149" spans="1:28" x14ac:dyDescent="0.25">
      <c r="A149" s="22">
        <v>167</v>
      </c>
      <c r="B149" s="10" t="s">
        <v>142</v>
      </c>
      <c r="C149" s="13">
        <v>0.47746941211578597</v>
      </c>
      <c r="D149" s="12">
        <v>1</v>
      </c>
      <c r="E149" s="13">
        <v>1.2380416432189101</v>
      </c>
      <c r="F149" s="12">
        <v>1</v>
      </c>
      <c r="G149" s="13">
        <v>0.25755092484195702</v>
      </c>
      <c r="H149" s="12">
        <v>2</v>
      </c>
      <c r="I149" s="13">
        <v>0.26664187430271502</v>
      </c>
      <c r="J149" s="12">
        <v>6</v>
      </c>
      <c r="K149" s="13">
        <v>0.50450740502253699</v>
      </c>
      <c r="L149" s="12">
        <v>3</v>
      </c>
      <c r="M149" s="13">
        <v>0.28321318228630299</v>
      </c>
      <c r="N149" s="12">
        <v>4</v>
      </c>
      <c r="O149" s="13">
        <v>0.69890442009822396</v>
      </c>
      <c r="P149" s="12">
        <v>2</v>
      </c>
      <c r="Q149" s="13">
        <v>0.68587105624142697</v>
      </c>
      <c r="R149" s="12">
        <v>3</v>
      </c>
      <c r="S149" s="13">
        <v>0.43778801843317999</v>
      </c>
      <c r="T149" s="12">
        <v>5</v>
      </c>
      <c r="U149" s="13">
        <v>0.36603221083455301</v>
      </c>
      <c r="V149" s="12">
        <v>3</v>
      </c>
      <c r="W149" s="13">
        <v>0.68345323741007202</v>
      </c>
      <c r="X149" s="12">
        <v>10</v>
      </c>
      <c r="Y149" s="13">
        <v>0.85365853658536595</v>
      </c>
      <c r="Z149" s="12">
        <v>6</v>
      </c>
      <c r="AA149" s="13">
        <v>1.3043478260869601</v>
      </c>
      <c r="AB149" s="12">
        <v>5</v>
      </c>
    </row>
    <row r="150" spans="1:28" x14ac:dyDescent="0.25">
      <c r="A150" s="20">
        <v>24</v>
      </c>
      <c r="B150" s="10" t="s">
        <v>143</v>
      </c>
      <c r="C150" s="13">
        <v>0.46977281478629201</v>
      </c>
      <c r="D150" s="12">
        <v>75</v>
      </c>
      <c r="E150" s="13">
        <v>0.63214837712519301</v>
      </c>
      <c r="F150" s="12">
        <v>74</v>
      </c>
      <c r="G150" s="13">
        <v>0.54049445865302603</v>
      </c>
      <c r="H150" s="12">
        <v>81</v>
      </c>
      <c r="I150" s="13">
        <v>0.46063786838918003</v>
      </c>
      <c r="J150" s="12">
        <v>78</v>
      </c>
      <c r="K150" s="13">
        <v>0.83619210977701497</v>
      </c>
      <c r="L150" s="12">
        <v>68</v>
      </c>
      <c r="M150" s="13">
        <v>0.53965936739659404</v>
      </c>
      <c r="N150" s="12">
        <v>77</v>
      </c>
      <c r="O150" s="13">
        <v>0.41498086386003302</v>
      </c>
      <c r="P150" s="12">
        <v>104</v>
      </c>
      <c r="Q150" s="13">
        <v>0.64241164241164195</v>
      </c>
      <c r="R150" s="12">
        <v>85</v>
      </c>
      <c r="S150" s="13">
        <v>0.53597785977859802</v>
      </c>
      <c r="T150" s="12">
        <v>102</v>
      </c>
      <c r="U150" s="13">
        <v>0.53635280095351601</v>
      </c>
      <c r="V150" s="12">
        <v>92</v>
      </c>
      <c r="W150" s="13">
        <v>0.62056074766355096</v>
      </c>
      <c r="X150" s="12">
        <v>107</v>
      </c>
      <c r="Y150" s="13">
        <v>0.75732217573221805</v>
      </c>
      <c r="Z150" s="12">
        <v>106</v>
      </c>
      <c r="AA150" s="13">
        <v>0.76785714285714302</v>
      </c>
      <c r="AB150" s="12">
        <v>98</v>
      </c>
    </row>
    <row r="151" spans="1:28" s="24" customFormat="1" x14ac:dyDescent="0.25">
      <c r="A151" s="22">
        <v>27</v>
      </c>
      <c r="B151" s="10" t="s">
        <v>144</v>
      </c>
      <c r="C151" s="13"/>
      <c r="D151" s="12">
        <v>0</v>
      </c>
      <c r="E151" s="13"/>
      <c r="F151" s="12">
        <v>0</v>
      </c>
      <c r="G151" s="13"/>
      <c r="H151" s="12">
        <v>0</v>
      </c>
      <c r="I151" s="13">
        <v>8.2815734989648004E-2</v>
      </c>
      <c r="J151" s="12">
        <v>2</v>
      </c>
      <c r="K151" s="13">
        <v>0.35277516462841002</v>
      </c>
      <c r="L151" s="12">
        <v>2</v>
      </c>
      <c r="M151" s="13">
        <v>2.5933609958506201E-2</v>
      </c>
      <c r="N151" s="12">
        <v>2</v>
      </c>
      <c r="O151" s="13">
        <v>0.12292562999385399</v>
      </c>
      <c r="P151" s="12">
        <v>2</v>
      </c>
      <c r="Q151" s="13">
        <v>0.40225261464199502</v>
      </c>
      <c r="R151" s="12">
        <v>1</v>
      </c>
      <c r="S151" s="13">
        <v>0.36991368680641201</v>
      </c>
      <c r="T151" s="12">
        <v>4</v>
      </c>
      <c r="U151" s="13"/>
      <c r="V151" s="12">
        <v>0</v>
      </c>
      <c r="W151" s="13">
        <v>0.53846153846153799</v>
      </c>
      <c r="X151" s="12">
        <v>4</v>
      </c>
      <c r="Y151" s="13">
        <v>0.17142857142857101</v>
      </c>
      <c r="Z151" s="12">
        <v>11</v>
      </c>
      <c r="AA151" s="13">
        <v>0</v>
      </c>
      <c r="AB151" s="12">
        <v>5</v>
      </c>
    </row>
    <row r="152" spans="1:28" s="24" customFormat="1" x14ac:dyDescent="0.25">
      <c r="A152" s="20">
        <v>28</v>
      </c>
      <c r="B152" s="10" t="s">
        <v>145</v>
      </c>
      <c r="C152" s="13">
        <v>1.46995244271509E-2</v>
      </c>
      <c r="D152" s="12">
        <v>47</v>
      </c>
      <c r="E152" s="13">
        <v>5.1408135896289703E-2</v>
      </c>
      <c r="F152" s="12">
        <v>33</v>
      </c>
      <c r="G152" s="13">
        <v>1.8197573656845802E-2</v>
      </c>
      <c r="H152" s="12">
        <v>60</v>
      </c>
      <c r="I152" s="13">
        <v>8.1081081081081099E-2</v>
      </c>
      <c r="J152" s="12">
        <v>16</v>
      </c>
      <c r="K152" s="13">
        <v>5.3317535545023699E-2</v>
      </c>
      <c r="L152" s="12">
        <v>21</v>
      </c>
      <c r="M152" s="13">
        <v>9.91957104557641E-2</v>
      </c>
      <c r="N152" s="12">
        <v>23</v>
      </c>
      <c r="O152" s="13">
        <v>0.18566493955095001</v>
      </c>
      <c r="P152" s="12">
        <v>13</v>
      </c>
      <c r="Q152" s="13">
        <v>0.23263506063947101</v>
      </c>
      <c r="R152" s="12">
        <v>19</v>
      </c>
      <c r="S152" s="13">
        <v>0.374608150470219</v>
      </c>
      <c r="T152" s="12">
        <v>23</v>
      </c>
      <c r="U152" s="13">
        <v>0.51020408163265296</v>
      </c>
      <c r="V152" s="12">
        <v>18</v>
      </c>
      <c r="W152" s="13">
        <v>0.25939849624060102</v>
      </c>
      <c r="X152" s="12">
        <v>13</v>
      </c>
      <c r="Y152" s="13">
        <v>0.20560747663551401</v>
      </c>
      <c r="Z152" s="12">
        <v>23</v>
      </c>
      <c r="AA152" s="13">
        <v>1.55</v>
      </c>
      <c r="AB152" s="12">
        <v>16</v>
      </c>
    </row>
    <row r="153" spans="1:28" s="24" customFormat="1" x14ac:dyDescent="0.25">
      <c r="A153" s="22">
        <v>173</v>
      </c>
      <c r="B153" s="10" t="s">
        <v>146</v>
      </c>
      <c r="C153" s="13">
        <v>0.74565619223659896</v>
      </c>
      <c r="D153" s="12">
        <v>6</v>
      </c>
      <c r="E153" s="13">
        <v>0.42269326683291802</v>
      </c>
      <c r="F153" s="12">
        <v>6</v>
      </c>
      <c r="G153" s="13">
        <v>2.6327336551118901</v>
      </c>
      <c r="H153" s="12">
        <v>1</v>
      </c>
      <c r="I153" s="13">
        <v>0.952380952380952</v>
      </c>
      <c r="J153" s="12">
        <v>2</v>
      </c>
      <c r="K153" s="13">
        <v>0.85106382978723405</v>
      </c>
      <c r="L153" s="12">
        <v>2</v>
      </c>
      <c r="M153" s="13">
        <v>1.1237684729063999</v>
      </c>
      <c r="N153" s="12">
        <v>4</v>
      </c>
      <c r="O153" s="13">
        <v>0.41695621959694201</v>
      </c>
      <c r="P153" s="12">
        <v>4</v>
      </c>
      <c r="Q153" s="13">
        <v>1.2234494477485101</v>
      </c>
      <c r="R153" s="12">
        <v>5</v>
      </c>
      <c r="S153" s="13">
        <v>0.72847682119205304</v>
      </c>
      <c r="T153" s="12">
        <v>5</v>
      </c>
      <c r="U153" s="13">
        <v>7.2058823529411802</v>
      </c>
      <c r="V153" s="12">
        <v>2</v>
      </c>
      <c r="W153" s="13">
        <v>1.2702078521939999</v>
      </c>
      <c r="X153" s="12">
        <v>2</v>
      </c>
      <c r="Y153" s="13">
        <v>0.967741935483871</v>
      </c>
      <c r="Z153" s="12">
        <v>10</v>
      </c>
      <c r="AA153" s="13">
        <v>0</v>
      </c>
      <c r="AB153" s="12">
        <v>2</v>
      </c>
    </row>
    <row r="154" spans="1:28" s="24" customFormat="1" x14ac:dyDescent="0.25">
      <c r="A154" s="22">
        <v>73</v>
      </c>
      <c r="B154" s="10" t="s">
        <v>147</v>
      </c>
      <c r="C154" s="13"/>
      <c r="D154" s="12">
        <v>0</v>
      </c>
      <c r="E154" s="13"/>
      <c r="F154" s="12">
        <v>0</v>
      </c>
      <c r="G154" s="13"/>
      <c r="H154" s="12">
        <v>0</v>
      </c>
      <c r="I154" s="13"/>
      <c r="J154" s="12">
        <v>0</v>
      </c>
      <c r="K154" s="13"/>
      <c r="L154" s="12">
        <v>0</v>
      </c>
      <c r="M154" s="13"/>
      <c r="N154" s="12">
        <v>0</v>
      </c>
      <c r="O154" s="13"/>
      <c r="P154" s="12">
        <v>0</v>
      </c>
      <c r="Q154" s="13"/>
      <c r="R154" s="12">
        <v>0</v>
      </c>
      <c r="S154" s="13"/>
      <c r="T154" s="12">
        <v>0</v>
      </c>
      <c r="U154" s="13"/>
      <c r="V154" s="12">
        <v>0</v>
      </c>
      <c r="W154" s="13"/>
      <c r="X154" s="12">
        <v>0</v>
      </c>
      <c r="Y154" s="13"/>
      <c r="Z154" s="12">
        <v>0</v>
      </c>
      <c r="AA154" s="13"/>
      <c r="AB154" s="12">
        <v>0</v>
      </c>
    </row>
    <row r="155" spans="1:28" x14ac:dyDescent="0.25">
      <c r="A155" s="22">
        <v>176</v>
      </c>
      <c r="B155" s="10" t="s">
        <v>148</v>
      </c>
      <c r="C155" s="13">
        <v>0.69897483690587103</v>
      </c>
      <c r="D155" s="12">
        <v>2</v>
      </c>
      <c r="E155" s="13">
        <v>0.61704211557296795</v>
      </c>
      <c r="F155" s="12">
        <v>5</v>
      </c>
      <c r="G155" s="13">
        <v>0.54782608695652202</v>
      </c>
      <c r="H155" s="12">
        <v>12</v>
      </c>
      <c r="I155" s="13">
        <v>1.0757080610021801</v>
      </c>
      <c r="J155" s="12">
        <v>8</v>
      </c>
      <c r="K155" s="13">
        <v>0.67022538552787703</v>
      </c>
      <c r="L155" s="12">
        <v>10</v>
      </c>
      <c r="M155" s="13">
        <v>0.63460253841015402</v>
      </c>
      <c r="N155" s="12">
        <v>10</v>
      </c>
      <c r="O155" s="13">
        <v>0.94202898550724601</v>
      </c>
      <c r="P155" s="12">
        <v>9</v>
      </c>
      <c r="Q155" s="13">
        <v>0.65289982425307502</v>
      </c>
      <c r="R155" s="12">
        <v>14</v>
      </c>
      <c r="S155" s="13">
        <v>0.814525139664805</v>
      </c>
      <c r="T155" s="12">
        <v>17</v>
      </c>
      <c r="U155" s="13">
        <v>0.85735735735735696</v>
      </c>
      <c r="V155" s="12">
        <v>7</v>
      </c>
      <c r="W155" s="13">
        <v>0.83374689826302695</v>
      </c>
      <c r="X155" s="12">
        <v>22</v>
      </c>
      <c r="Y155" s="13">
        <v>0.53694581280788201</v>
      </c>
      <c r="Z155" s="12">
        <v>22</v>
      </c>
      <c r="AA155" s="13">
        <v>0.83783783783783805</v>
      </c>
      <c r="AB155" s="12">
        <v>13</v>
      </c>
    </row>
    <row r="156" spans="1:28" x14ac:dyDescent="0.25">
      <c r="A156" s="22">
        <v>174</v>
      </c>
      <c r="B156" s="10" t="s">
        <v>149</v>
      </c>
      <c r="C156" s="13">
        <v>0.90532700421940904</v>
      </c>
      <c r="D156" s="12">
        <v>85</v>
      </c>
      <c r="E156" s="13">
        <v>0.52235550708833201</v>
      </c>
      <c r="F156" s="12">
        <v>100</v>
      </c>
      <c r="G156" s="13">
        <v>0.63905795183911096</v>
      </c>
      <c r="H156" s="12">
        <v>105</v>
      </c>
      <c r="I156" s="13">
        <v>0.41257755217146103</v>
      </c>
      <c r="J156" s="12">
        <v>120</v>
      </c>
      <c r="K156" s="13">
        <v>0.64334219072925902</v>
      </c>
      <c r="L156" s="12">
        <v>96</v>
      </c>
      <c r="M156" s="13">
        <v>1.09169496758259</v>
      </c>
      <c r="N156" s="12">
        <v>144</v>
      </c>
      <c r="O156" s="13">
        <v>0.859281437125749</v>
      </c>
      <c r="P156" s="12">
        <v>138</v>
      </c>
      <c r="Q156" s="13">
        <v>1.1032947462154901</v>
      </c>
      <c r="R156" s="12">
        <v>197</v>
      </c>
      <c r="S156" s="13">
        <v>0.99124726477024105</v>
      </c>
      <c r="T156" s="12">
        <v>182</v>
      </c>
      <c r="U156" s="13">
        <v>0.99205202312138696</v>
      </c>
      <c r="V156" s="12">
        <v>182</v>
      </c>
      <c r="W156" s="13">
        <v>1.49488054607509</v>
      </c>
      <c r="X156" s="12">
        <v>227</v>
      </c>
      <c r="Y156" s="13">
        <v>1.24384236453202</v>
      </c>
      <c r="Z156" s="12">
        <v>206</v>
      </c>
      <c r="AA156" s="13">
        <v>1.42105263157895</v>
      </c>
      <c r="AB156" s="12">
        <v>232</v>
      </c>
    </row>
    <row r="157" spans="1:28" x14ac:dyDescent="0.25">
      <c r="A157" s="22">
        <v>175</v>
      </c>
      <c r="B157" s="10" t="s">
        <v>150</v>
      </c>
      <c r="C157" s="13">
        <v>1.14826113483832</v>
      </c>
      <c r="D157" s="12">
        <v>11</v>
      </c>
      <c r="E157" s="13">
        <v>0.74503311258278104</v>
      </c>
      <c r="F157" s="12">
        <v>12</v>
      </c>
      <c r="G157" s="13">
        <v>0.69895968790637197</v>
      </c>
      <c r="H157" s="12">
        <v>8</v>
      </c>
      <c r="I157" s="13">
        <v>2.4207119741100298</v>
      </c>
      <c r="J157" s="12">
        <v>5</v>
      </c>
      <c r="K157" s="13">
        <v>0.72740014015416998</v>
      </c>
      <c r="L157" s="12">
        <v>8</v>
      </c>
      <c r="M157" s="13">
        <v>1.34736842105263</v>
      </c>
      <c r="N157" s="12">
        <v>14</v>
      </c>
      <c r="O157" s="13">
        <v>0.41896869244935497</v>
      </c>
      <c r="P157" s="12">
        <v>11</v>
      </c>
      <c r="Q157" s="13">
        <v>0.564324324324324</v>
      </c>
      <c r="R157" s="12">
        <v>9</v>
      </c>
      <c r="S157" s="13">
        <v>0.81779053084648501</v>
      </c>
      <c r="T157" s="12">
        <v>10</v>
      </c>
      <c r="U157" s="13">
        <v>0.72178988326848204</v>
      </c>
      <c r="V157" s="12">
        <v>17</v>
      </c>
      <c r="W157" s="13">
        <v>0.65100671140939603</v>
      </c>
      <c r="X157" s="12">
        <v>17</v>
      </c>
      <c r="Y157" s="13">
        <v>1.7716535433070899</v>
      </c>
      <c r="Z157" s="12">
        <v>16</v>
      </c>
      <c r="AA157" s="13">
        <v>1.58620689655172</v>
      </c>
      <c r="AB157" s="12">
        <v>46</v>
      </c>
    </row>
    <row r="158" spans="1:28" x14ac:dyDescent="0.25">
      <c r="A158" s="22">
        <v>177</v>
      </c>
      <c r="B158" s="10" t="s">
        <v>151</v>
      </c>
      <c r="C158" s="13">
        <v>1.01417601890136</v>
      </c>
      <c r="D158" s="12">
        <v>86</v>
      </c>
      <c r="E158" s="13">
        <v>0.96730769230769198</v>
      </c>
      <c r="F158" s="12">
        <v>96</v>
      </c>
      <c r="G158" s="13">
        <v>1.2031055900621099</v>
      </c>
      <c r="H158" s="12">
        <v>93</v>
      </c>
      <c r="I158" s="13">
        <v>1.6214652956298199</v>
      </c>
      <c r="J158" s="12">
        <v>98</v>
      </c>
      <c r="K158" s="13">
        <v>0.99439383321653796</v>
      </c>
      <c r="L158" s="12">
        <v>109</v>
      </c>
      <c r="M158" s="13">
        <v>0.86641791044776095</v>
      </c>
      <c r="N158" s="12">
        <v>115</v>
      </c>
      <c r="O158" s="13">
        <v>0.91829787234042504</v>
      </c>
      <c r="P158" s="12">
        <v>111</v>
      </c>
      <c r="Q158" s="13">
        <v>0.833502538071066</v>
      </c>
      <c r="R158" s="12">
        <v>143</v>
      </c>
      <c r="S158" s="13">
        <v>0.84165651644336203</v>
      </c>
      <c r="T158" s="12">
        <v>116</v>
      </c>
      <c r="U158" s="13">
        <v>0.75598802395209597</v>
      </c>
      <c r="V158" s="12">
        <v>167</v>
      </c>
      <c r="W158" s="13">
        <v>0.86836518046709099</v>
      </c>
      <c r="X158" s="12">
        <v>163</v>
      </c>
      <c r="Y158" s="13">
        <v>1.14718614718615</v>
      </c>
      <c r="Z158" s="12">
        <v>126</v>
      </c>
      <c r="AA158" s="13">
        <v>0.71428571428571397</v>
      </c>
      <c r="AB158" s="12">
        <v>137</v>
      </c>
    </row>
    <row r="159" spans="1:28" x14ac:dyDescent="0.25">
      <c r="A159" s="22">
        <v>111</v>
      </c>
      <c r="B159" s="10" t="s">
        <v>152</v>
      </c>
      <c r="C159" s="13">
        <v>0.81268882175226598</v>
      </c>
      <c r="D159" s="12">
        <v>81</v>
      </c>
      <c r="E159" s="13">
        <v>0.77222777222777195</v>
      </c>
      <c r="F159" s="12">
        <v>76</v>
      </c>
      <c r="G159" s="13">
        <v>0.79437792816241504</v>
      </c>
      <c r="H159" s="12">
        <v>103</v>
      </c>
      <c r="I159" s="13">
        <v>0.955636743215031</v>
      </c>
      <c r="J159" s="12">
        <v>97</v>
      </c>
      <c r="K159" s="13">
        <v>0.82028665931642797</v>
      </c>
      <c r="L159" s="12">
        <v>131</v>
      </c>
      <c r="M159" s="13">
        <v>0.81704545454545496</v>
      </c>
      <c r="N159" s="12">
        <v>109</v>
      </c>
      <c r="O159" s="13">
        <v>0.96437659033078904</v>
      </c>
      <c r="P159" s="12">
        <v>134</v>
      </c>
      <c r="Q159" s="13">
        <v>0.92816500711237604</v>
      </c>
      <c r="R159" s="12">
        <v>147</v>
      </c>
      <c r="S159" s="13">
        <v>0.78697183098591506</v>
      </c>
      <c r="T159" s="12">
        <v>139</v>
      </c>
      <c r="U159" s="13">
        <v>0.91415830546265298</v>
      </c>
      <c r="V159" s="12">
        <v>157</v>
      </c>
      <c r="W159" s="13">
        <v>0.87725040916530295</v>
      </c>
      <c r="X159" s="12">
        <v>172</v>
      </c>
      <c r="Y159" s="13">
        <v>0.844936708860759</v>
      </c>
      <c r="Z159" s="12">
        <v>192</v>
      </c>
      <c r="AA159" s="13">
        <v>0.93548387096774199</v>
      </c>
      <c r="AB159" s="12">
        <v>178</v>
      </c>
    </row>
    <row r="160" spans="1:28" x14ac:dyDescent="0.25">
      <c r="A160" s="24">
        <v>178</v>
      </c>
      <c r="B160" s="10" t="s">
        <v>153</v>
      </c>
      <c r="C160" s="13">
        <v>1.4773599386032199</v>
      </c>
      <c r="D160" s="12">
        <v>4</v>
      </c>
      <c r="E160" s="13">
        <v>1.80722891566265</v>
      </c>
      <c r="F160" s="12">
        <v>8</v>
      </c>
      <c r="G160" s="13">
        <v>1.66006884681583</v>
      </c>
      <c r="H160" s="12">
        <v>7</v>
      </c>
      <c r="I160" s="13">
        <v>1.5048543689320399</v>
      </c>
      <c r="J160" s="12">
        <v>4</v>
      </c>
      <c r="K160" s="13">
        <v>1.0656871218669</v>
      </c>
      <c r="L160" s="12">
        <v>15</v>
      </c>
      <c r="M160" s="13">
        <v>1.1956521739130399</v>
      </c>
      <c r="N160" s="12">
        <v>7</v>
      </c>
      <c r="O160" s="13">
        <v>0.85622593068035902</v>
      </c>
      <c r="P160" s="12">
        <v>6</v>
      </c>
      <c r="Q160" s="13">
        <v>1.6292134831460701</v>
      </c>
      <c r="R160" s="12">
        <v>13</v>
      </c>
      <c r="S160" s="13">
        <v>1.86031042128603</v>
      </c>
      <c r="T160" s="12">
        <v>18</v>
      </c>
      <c r="U160" s="13">
        <v>1.04985337243402</v>
      </c>
      <c r="V160" s="12">
        <v>12</v>
      </c>
      <c r="W160" s="13">
        <v>1.7090163934426199</v>
      </c>
      <c r="X160" s="12">
        <v>23</v>
      </c>
      <c r="Y160" s="13">
        <v>1.0636363636363599</v>
      </c>
      <c r="Z160" s="12">
        <v>24</v>
      </c>
      <c r="AA160" s="13">
        <v>1.375</v>
      </c>
      <c r="AB160" s="12">
        <v>12</v>
      </c>
    </row>
    <row r="161" spans="1:28" x14ac:dyDescent="0.25">
      <c r="A161" s="22">
        <v>179</v>
      </c>
      <c r="B161" s="10" t="s">
        <v>154</v>
      </c>
      <c r="C161" s="13">
        <v>2.4024226110363398</v>
      </c>
      <c r="D161" s="12">
        <v>11</v>
      </c>
      <c r="E161" s="13">
        <v>0.57645968489342003</v>
      </c>
      <c r="F161" s="12">
        <v>9</v>
      </c>
      <c r="G161" s="13">
        <v>1.04842735896156</v>
      </c>
      <c r="H161" s="12">
        <v>18</v>
      </c>
      <c r="I161" s="13">
        <v>0.75530263838592904</v>
      </c>
      <c r="J161" s="12">
        <v>10</v>
      </c>
      <c r="K161" s="13">
        <v>1.13306217315514</v>
      </c>
      <c r="L161" s="12">
        <v>10</v>
      </c>
      <c r="M161" s="13">
        <v>0.62920634920634899</v>
      </c>
      <c r="N161" s="12">
        <v>11</v>
      </c>
      <c r="O161" s="13">
        <v>1.35346097201767</v>
      </c>
      <c r="P161" s="12">
        <v>13</v>
      </c>
      <c r="Q161" s="13">
        <v>0.60492700729926996</v>
      </c>
      <c r="R161" s="12">
        <v>57</v>
      </c>
      <c r="S161" s="13">
        <v>0.61583924349881802</v>
      </c>
      <c r="T161" s="12">
        <v>57</v>
      </c>
      <c r="U161" s="13">
        <v>0.723577235772358</v>
      </c>
      <c r="V161" s="12">
        <v>73</v>
      </c>
      <c r="W161" s="13">
        <v>0.64879356568364599</v>
      </c>
      <c r="X161" s="12">
        <v>74</v>
      </c>
      <c r="Y161" s="13">
        <v>0.51829268292682895</v>
      </c>
      <c r="Z161" s="12">
        <v>80</v>
      </c>
      <c r="AA161" s="13">
        <v>0.35714285714285698</v>
      </c>
      <c r="AB161" s="12">
        <v>79</v>
      </c>
    </row>
    <row r="162" spans="1:28" x14ac:dyDescent="0.25">
      <c r="A162" s="22">
        <v>180</v>
      </c>
      <c r="B162" s="10" t="s">
        <v>155</v>
      </c>
      <c r="C162" s="13">
        <v>1.0269121813031199</v>
      </c>
      <c r="D162" s="12">
        <v>6</v>
      </c>
      <c r="E162" s="13">
        <v>0.449438202247191</v>
      </c>
      <c r="F162" s="12">
        <v>6</v>
      </c>
      <c r="G162" s="13">
        <v>1.0129179331307001</v>
      </c>
      <c r="H162" s="12">
        <v>3</v>
      </c>
      <c r="I162" s="13">
        <v>0.89288569144684204</v>
      </c>
      <c r="J162" s="12">
        <v>6</v>
      </c>
      <c r="K162" s="13">
        <v>0.14521739130434799</v>
      </c>
      <c r="L162" s="12">
        <v>9</v>
      </c>
      <c r="M162" s="13">
        <v>0.58858858858858898</v>
      </c>
      <c r="N162" s="12">
        <v>8</v>
      </c>
      <c r="O162" s="13">
        <v>0.71687429218573095</v>
      </c>
      <c r="P162" s="12">
        <v>6</v>
      </c>
      <c r="Q162" s="13">
        <v>1.1084656084656099</v>
      </c>
      <c r="R162" s="12">
        <v>8</v>
      </c>
      <c r="S162" s="13">
        <v>1.7086330935251799</v>
      </c>
      <c r="T162" s="12">
        <v>8</v>
      </c>
      <c r="U162" s="13">
        <v>0.75490196078431404</v>
      </c>
      <c r="V162" s="12">
        <v>12</v>
      </c>
      <c r="W162" s="13">
        <v>0.78066914498141304</v>
      </c>
      <c r="X162" s="12">
        <v>10</v>
      </c>
      <c r="Y162" s="13">
        <v>0.56302521008403394</v>
      </c>
      <c r="Z162" s="12">
        <v>9</v>
      </c>
      <c r="AA162" s="13">
        <v>0.952380952380952</v>
      </c>
      <c r="AB162" s="12">
        <v>15</v>
      </c>
    </row>
    <row r="163" spans="1:28" x14ac:dyDescent="0.25">
      <c r="A163" s="22">
        <v>181</v>
      </c>
      <c r="B163" s="10" t="s">
        <v>156</v>
      </c>
      <c r="C163" s="13">
        <v>1.9357495881383899</v>
      </c>
      <c r="D163" s="12">
        <v>4</v>
      </c>
      <c r="E163" s="13">
        <v>0.58113207547169798</v>
      </c>
      <c r="F163" s="12">
        <v>17</v>
      </c>
      <c r="G163" s="13">
        <v>0.84919472913616401</v>
      </c>
      <c r="H163" s="12">
        <v>10</v>
      </c>
      <c r="I163" s="13">
        <v>0.53397341211226002</v>
      </c>
      <c r="J163" s="12">
        <v>13</v>
      </c>
      <c r="K163" s="13">
        <v>0.82371541501976298</v>
      </c>
      <c r="L163" s="12">
        <v>26</v>
      </c>
      <c r="M163" s="13">
        <v>0.49307958477508701</v>
      </c>
      <c r="N163" s="12">
        <v>23</v>
      </c>
      <c r="O163" s="13">
        <v>1.2032193158953699</v>
      </c>
      <c r="P163" s="12">
        <v>28</v>
      </c>
      <c r="Q163" s="13">
        <v>0.81428571428571395</v>
      </c>
      <c r="R163" s="12">
        <v>37</v>
      </c>
      <c r="S163" s="13">
        <v>0.71240875912408796</v>
      </c>
      <c r="T163" s="12">
        <v>50</v>
      </c>
      <c r="U163" s="13">
        <v>0.90588235294117703</v>
      </c>
      <c r="V163" s="12">
        <v>69</v>
      </c>
      <c r="W163" s="13">
        <v>1.1764705882352899</v>
      </c>
      <c r="X163" s="12">
        <v>41</v>
      </c>
      <c r="Y163" s="13">
        <v>1.16463414634146</v>
      </c>
      <c r="Z163" s="12">
        <v>45</v>
      </c>
      <c r="AA163" s="13">
        <v>1</v>
      </c>
      <c r="AB163" s="12">
        <v>50</v>
      </c>
    </row>
    <row r="164" spans="1:28" x14ac:dyDescent="0.25">
      <c r="A164" s="22">
        <v>182</v>
      </c>
      <c r="B164" s="10" t="s">
        <v>157</v>
      </c>
      <c r="C164" s="13">
        <v>0.57929969104016499</v>
      </c>
      <c r="D164" s="12">
        <v>51</v>
      </c>
      <c r="E164" s="13">
        <v>0.77412031782065804</v>
      </c>
      <c r="F164" s="12">
        <v>69</v>
      </c>
      <c r="G164" s="13">
        <v>0.80903614457831297</v>
      </c>
      <c r="H164" s="12">
        <v>63</v>
      </c>
      <c r="I164" s="13">
        <v>0.75327771156138301</v>
      </c>
      <c r="J164" s="12">
        <v>61</v>
      </c>
      <c r="K164" s="13">
        <v>0.52944862155388495</v>
      </c>
      <c r="L164" s="12">
        <v>76</v>
      </c>
      <c r="M164" s="13">
        <v>0.69524447421299396</v>
      </c>
      <c r="N164" s="12">
        <v>61</v>
      </c>
      <c r="O164" s="13">
        <v>0.91428571428571404</v>
      </c>
      <c r="P164" s="12">
        <v>80</v>
      </c>
      <c r="Q164" s="13">
        <v>0.70184501845018399</v>
      </c>
      <c r="R164" s="12">
        <v>81</v>
      </c>
      <c r="S164" s="13">
        <v>0.70480928689883904</v>
      </c>
      <c r="T164" s="12">
        <v>98</v>
      </c>
      <c r="U164" s="13">
        <v>0.61545988258316997</v>
      </c>
      <c r="V164" s="12">
        <v>78</v>
      </c>
      <c r="W164" s="13">
        <v>0.73043478260869599</v>
      </c>
      <c r="X164" s="12">
        <v>108</v>
      </c>
      <c r="Y164" s="13">
        <v>0.88118811881188097</v>
      </c>
      <c r="Z164" s="12">
        <v>117</v>
      </c>
      <c r="AA164" s="13">
        <v>0.86440677966101698</v>
      </c>
      <c r="AB164" s="12">
        <v>123</v>
      </c>
    </row>
    <row r="165" spans="1:28" x14ac:dyDescent="0.25">
      <c r="A165" s="22">
        <v>183</v>
      </c>
      <c r="B165" s="10" t="s">
        <v>158</v>
      </c>
      <c r="C165" s="13">
        <v>0.50213310580204795</v>
      </c>
      <c r="D165" s="12">
        <v>30</v>
      </c>
      <c r="E165" s="13">
        <v>0.940689053641518</v>
      </c>
      <c r="F165" s="12">
        <v>28</v>
      </c>
      <c r="G165" s="13">
        <v>0.87643932683791004</v>
      </c>
      <c r="H165" s="12">
        <v>24</v>
      </c>
      <c r="I165" s="13">
        <v>0.64480322906155396</v>
      </c>
      <c r="J165" s="12">
        <v>32</v>
      </c>
      <c r="K165" s="13">
        <v>1.0668103448275901</v>
      </c>
      <c r="L165" s="12">
        <v>25</v>
      </c>
      <c r="M165" s="13">
        <v>0.88187608569774201</v>
      </c>
      <c r="N165" s="12">
        <v>30</v>
      </c>
      <c r="O165" s="13">
        <v>0.73079406068431296</v>
      </c>
      <c r="P165" s="12">
        <v>34</v>
      </c>
      <c r="Q165" s="13">
        <v>0.61404833836857997</v>
      </c>
      <c r="R165" s="12">
        <v>39</v>
      </c>
      <c r="S165" s="13">
        <v>0.71184738955823301</v>
      </c>
      <c r="T165" s="12">
        <v>46</v>
      </c>
      <c r="U165" s="13">
        <v>0.88771466314398895</v>
      </c>
      <c r="V165" s="12">
        <v>32</v>
      </c>
      <c r="W165" s="13">
        <v>0.66666666666666696</v>
      </c>
      <c r="X165" s="12">
        <v>50</v>
      </c>
      <c r="Y165" s="13">
        <v>0.8</v>
      </c>
      <c r="Z165" s="12">
        <v>47</v>
      </c>
      <c r="AA165" s="13">
        <v>0.84</v>
      </c>
      <c r="AB165" s="12">
        <v>55</v>
      </c>
    </row>
    <row r="166" spans="1:28" x14ac:dyDescent="0.25">
      <c r="A166" s="22">
        <v>231</v>
      </c>
      <c r="B166" s="10" t="s">
        <v>159</v>
      </c>
      <c r="C166" s="13">
        <v>0.74963680387409204</v>
      </c>
      <c r="D166" s="12">
        <v>23</v>
      </c>
      <c r="E166" s="13">
        <v>0.475906607054148</v>
      </c>
      <c r="F166" s="12">
        <v>12</v>
      </c>
      <c r="G166" s="13">
        <v>0.87299834345665395</v>
      </c>
      <c r="H166" s="12">
        <v>21</v>
      </c>
      <c r="I166" s="13">
        <v>0.93023255813953498</v>
      </c>
      <c r="J166" s="12">
        <v>14</v>
      </c>
      <c r="K166" s="13">
        <v>1.0440976933514201</v>
      </c>
      <c r="L166" s="12">
        <v>18</v>
      </c>
      <c r="M166" s="13">
        <v>1.20757575757576</v>
      </c>
      <c r="N166" s="12">
        <v>16</v>
      </c>
      <c r="O166" s="13">
        <v>1.06814310051107</v>
      </c>
      <c r="P166" s="12">
        <v>13</v>
      </c>
      <c r="Q166" s="13">
        <v>1.2259067357513</v>
      </c>
      <c r="R166" s="12">
        <v>30</v>
      </c>
      <c r="S166" s="13">
        <v>1.9383825417201499</v>
      </c>
      <c r="T166" s="12">
        <v>31</v>
      </c>
      <c r="U166" s="13">
        <v>0.91500904159132002</v>
      </c>
      <c r="V166" s="12">
        <v>35</v>
      </c>
      <c r="W166" s="13">
        <v>0.98559077809798301</v>
      </c>
      <c r="X166" s="12">
        <v>53</v>
      </c>
      <c r="Y166" s="13">
        <v>1.31012658227848</v>
      </c>
      <c r="Z166" s="12">
        <v>45</v>
      </c>
      <c r="AA166" s="13">
        <v>1.15384615384615</v>
      </c>
      <c r="AB166" s="12">
        <v>33</v>
      </c>
    </row>
    <row r="167" spans="1:28" x14ac:dyDescent="0.25">
      <c r="A167" s="22">
        <v>185</v>
      </c>
      <c r="B167" s="10" t="s">
        <v>160</v>
      </c>
      <c r="C167" s="13">
        <v>0.59838274932614599</v>
      </c>
      <c r="D167" s="12">
        <v>26</v>
      </c>
      <c r="E167" s="13">
        <v>0.67243133265513699</v>
      </c>
      <c r="F167" s="12">
        <v>25</v>
      </c>
      <c r="G167" s="13">
        <v>0.83708145927036504</v>
      </c>
      <c r="H167" s="12">
        <v>28</v>
      </c>
      <c r="I167" s="13">
        <v>2.3369917685208299</v>
      </c>
      <c r="J167" s="12">
        <v>29</v>
      </c>
      <c r="K167" s="13">
        <v>1.2102607232968901</v>
      </c>
      <c r="L167" s="12">
        <v>30</v>
      </c>
      <c r="M167" s="13">
        <v>0.43534482758620702</v>
      </c>
      <c r="N167" s="12">
        <v>23</v>
      </c>
      <c r="O167" s="13">
        <v>0.882002383790226</v>
      </c>
      <c r="P167" s="12">
        <v>54</v>
      </c>
      <c r="Q167" s="13">
        <v>1.0031291908806399</v>
      </c>
      <c r="R167" s="12">
        <v>52</v>
      </c>
      <c r="S167" s="13">
        <v>0.909590714722053</v>
      </c>
      <c r="T167" s="12">
        <v>57</v>
      </c>
      <c r="U167" s="13">
        <v>1.48619246861925</v>
      </c>
      <c r="V167" s="12">
        <v>62</v>
      </c>
      <c r="W167" s="13">
        <v>0.71029224904701405</v>
      </c>
      <c r="X167" s="12">
        <v>69</v>
      </c>
      <c r="Y167" s="13">
        <v>1.50393700787402</v>
      </c>
      <c r="Z167" s="12">
        <v>59</v>
      </c>
      <c r="AA167" s="13">
        <v>1.28169014084507</v>
      </c>
      <c r="AB167" s="12">
        <v>55</v>
      </c>
    </row>
    <row r="168" spans="1:28" x14ac:dyDescent="0.25">
      <c r="A168" s="22">
        <v>197</v>
      </c>
      <c r="B168" s="10" t="s">
        <v>161</v>
      </c>
      <c r="C168" s="13"/>
      <c r="D168" s="12">
        <v>0</v>
      </c>
      <c r="E168" s="13">
        <v>0.75136612021857896</v>
      </c>
      <c r="F168" s="12">
        <v>1</v>
      </c>
      <c r="G168" s="13"/>
      <c r="H168" s="12">
        <v>0</v>
      </c>
      <c r="I168" s="13"/>
      <c r="J168" s="12">
        <v>0</v>
      </c>
      <c r="K168" s="13">
        <v>0.114766641162969</v>
      </c>
      <c r="L168" s="12">
        <v>2</v>
      </c>
      <c r="M168" s="13"/>
      <c r="N168" s="12">
        <v>0</v>
      </c>
      <c r="O168" s="13">
        <v>0.66857688634192902</v>
      </c>
      <c r="P168" s="12">
        <v>1</v>
      </c>
      <c r="Q168" s="13">
        <v>0.83565459610027903</v>
      </c>
      <c r="R168" s="12">
        <v>1</v>
      </c>
      <c r="S168" s="13">
        <v>0.71428571428571397</v>
      </c>
      <c r="T168" s="12">
        <v>2</v>
      </c>
      <c r="U168" s="13">
        <v>0.13262599469496</v>
      </c>
      <c r="V168" s="12">
        <v>2</v>
      </c>
      <c r="W168" s="13">
        <v>0.50200803212851397</v>
      </c>
      <c r="X168" s="12">
        <v>4</v>
      </c>
      <c r="Y168" s="13">
        <v>1.57894736842105</v>
      </c>
      <c r="Z168" s="12">
        <v>2</v>
      </c>
      <c r="AA168" s="13">
        <v>2.03571428571429</v>
      </c>
      <c r="AB168" s="12">
        <v>7</v>
      </c>
    </row>
    <row r="169" spans="1:28" x14ac:dyDescent="0.25">
      <c r="A169" s="22">
        <v>191</v>
      </c>
      <c r="B169" s="10" t="s">
        <v>162</v>
      </c>
      <c r="C169" s="13">
        <v>0.70837297811608002</v>
      </c>
      <c r="D169" s="12">
        <v>19</v>
      </c>
      <c r="E169" s="13">
        <v>1.3895071542130399</v>
      </c>
      <c r="F169" s="12">
        <v>32</v>
      </c>
      <c r="G169" s="13">
        <v>0.66445182724252505</v>
      </c>
      <c r="H169" s="12">
        <v>38</v>
      </c>
      <c r="I169" s="13">
        <v>1.0028785261945901</v>
      </c>
      <c r="J169" s="12">
        <v>31</v>
      </c>
      <c r="K169" s="13">
        <v>0.91671924290220796</v>
      </c>
      <c r="L169" s="12">
        <v>36</v>
      </c>
      <c r="M169" s="13">
        <v>0.65544412607449898</v>
      </c>
      <c r="N169" s="12">
        <v>47</v>
      </c>
      <c r="O169" s="13">
        <v>0.94288079470198705</v>
      </c>
      <c r="P169" s="12">
        <v>41</v>
      </c>
      <c r="Q169" s="13">
        <v>1.0143149284253601</v>
      </c>
      <c r="R169" s="12">
        <v>71</v>
      </c>
      <c r="S169" s="13">
        <v>0.88187919463087205</v>
      </c>
      <c r="T169" s="12">
        <v>77</v>
      </c>
      <c r="U169" s="13">
        <v>0.96439628482972095</v>
      </c>
      <c r="V169" s="12">
        <v>79</v>
      </c>
      <c r="W169" s="13">
        <v>1.03016241299304</v>
      </c>
      <c r="X169" s="12">
        <v>78</v>
      </c>
      <c r="Y169" s="13">
        <v>0.93719806763284996</v>
      </c>
      <c r="Z169" s="12">
        <v>90</v>
      </c>
      <c r="AA169" s="13">
        <v>1.63829787234043</v>
      </c>
      <c r="AB169" s="12">
        <v>74</v>
      </c>
    </row>
    <row r="170" spans="1:28" x14ac:dyDescent="0.25">
      <c r="A170" s="20">
        <v>222</v>
      </c>
      <c r="B170" s="10" t="s">
        <v>163</v>
      </c>
      <c r="C170" s="13">
        <v>2.4478994376447201</v>
      </c>
      <c r="D170" s="12">
        <v>3</v>
      </c>
      <c r="E170" s="13">
        <v>0.70450316337923302</v>
      </c>
      <c r="F170" s="12">
        <v>15</v>
      </c>
      <c r="G170" s="13">
        <v>0.82643678160919498</v>
      </c>
      <c r="H170" s="12">
        <v>14</v>
      </c>
      <c r="I170" s="13">
        <v>1.0707029662738701</v>
      </c>
      <c r="J170" s="12">
        <v>20</v>
      </c>
      <c r="K170" s="13">
        <v>2.1978021978022002</v>
      </c>
      <c r="L170" s="12">
        <v>12</v>
      </c>
      <c r="M170" s="13">
        <v>0.89545884578997204</v>
      </c>
      <c r="N170" s="12">
        <v>14</v>
      </c>
      <c r="O170" s="13">
        <v>0.78909691629955903</v>
      </c>
      <c r="P170" s="12">
        <v>18</v>
      </c>
      <c r="Q170" s="13">
        <v>0.53511053315994805</v>
      </c>
      <c r="R170" s="12">
        <v>13</v>
      </c>
      <c r="S170" s="13">
        <v>2.09375</v>
      </c>
      <c r="T170" s="12">
        <v>20</v>
      </c>
      <c r="U170" s="13">
        <v>1.3838812301166501</v>
      </c>
      <c r="V170" s="12">
        <v>20</v>
      </c>
      <c r="W170" s="13">
        <v>1.03523489932886</v>
      </c>
      <c r="X170" s="12">
        <v>23</v>
      </c>
      <c r="Y170" s="13">
        <v>2.7412140575079902</v>
      </c>
      <c r="Z170" s="12">
        <v>26</v>
      </c>
      <c r="AA170" s="13">
        <v>0.85483870967741904</v>
      </c>
      <c r="AB170" s="12">
        <v>19</v>
      </c>
    </row>
    <row r="171" spans="1:28" x14ac:dyDescent="0.25">
      <c r="A171" s="22">
        <v>37</v>
      </c>
      <c r="B171" s="10" t="s">
        <v>164</v>
      </c>
      <c r="C171" s="13">
        <v>1.6373559733171601</v>
      </c>
      <c r="D171" s="12">
        <v>3</v>
      </c>
      <c r="E171" s="13">
        <v>0.22980958634274501</v>
      </c>
      <c r="F171" s="12">
        <v>2</v>
      </c>
      <c r="G171" s="13">
        <v>0.33790226460071499</v>
      </c>
      <c r="H171" s="12">
        <v>3</v>
      </c>
      <c r="I171" s="13">
        <v>0.51914514692787195</v>
      </c>
      <c r="J171" s="12">
        <v>6</v>
      </c>
      <c r="K171" s="13">
        <v>0.24951267056530199</v>
      </c>
      <c r="L171" s="12">
        <v>9</v>
      </c>
      <c r="M171" s="13">
        <v>0.46354166666666702</v>
      </c>
      <c r="N171" s="12">
        <v>11</v>
      </c>
      <c r="O171" s="13">
        <v>2.55220125786163</v>
      </c>
      <c r="P171" s="12">
        <v>7</v>
      </c>
      <c r="Q171" s="13">
        <v>1.3215859030837001</v>
      </c>
      <c r="R171" s="12">
        <v>7</v>
      </c>
      <c r="S171" s="13">
        <v>1.0276134122288001</v>
      </c>
      <c r="T171" s="12">
        <v>14</v>
      </c>
      <c r="U171" s="13">
        <v>0.50308641975308599</v>
      </c>
      <c r="V171" s="12">
        <v>8</v>
      </c>
      <c r="W171" s="13">
        <v>2.0566037735849099</v>
      </c>
      <c r="X171" s="12">
        <v>11</v>
      </c>
      <c r="Y171" s="13">
        <v>1.2471910112359601</v>
      </c>
      <c r="Z171" s="12">
        <v>9</v>
      </c>
      <c r="AA171" s="13">
        <v>1.29411764705882</v>
      </c>
      <c r="AB171" s="12">
        <v>9</v>
      </c>
    </row>
    <row r="172" spans="1:28" x14ac:dyDescent="0.25">
      <c r="A172" s="25">
        <v>38</v>
      </c>
      <c r="B172" s="26" t="s">
        <v>165</v>
      </c>
      <c r="C172" s="27">
        <v>0.30888030888030898</v>
      </c>
      <c r="D172" s="28">
        <v>18</v>
      </c>
      <c r="E172" s="27">
        <v>0.67294751009421305</v>
      </c>
      <c r="F172" s="28">
        <v>11</v>
      </c>
      <c r="G172" s="27">
        <v>0.67023907666941496</v>
      </c>
      <c r="H172" s="28">
        <v>16</v>
      </c>
      <c r="I172" s="27">
        <v>0.64418811002661902</v>
      </c>
      <c r="J172" s="28">
        <v>31</v>
      </c>
      <c r="K172" s="27">
        <v>0.31801692865779901</v>
      </c>
      <c r="L172" s="28">
        <v>43</v>
      </c>
      <c r="M172" s="27">
        <v>1.0146082337317399</v>
      </c>
      <c r="N172" s="28">
        <v>22</v>
      </c>
      <c r="O172" s="27">
        <v>0.52981029810298097</v>
      </c>
      <c r="P172" s="28">
        <v>57</v>
      </c>
      <c r="Q172" s="27">
        <v>0.77390326209223803</v>
      </c>
      <c r="R172" s="28">
        <v>17</v>
      </c>
      <c r="S172" s="27">
        <v>1.0418006430868201</v>
      </c>
      <c r="T172" s="28">
        <v>21</v>
      </c>
      <c r="U172" s="27">
        <v>0.72045454545454501</v>
      </c>
      <c r="V172" s="28">
        <v>30</v>
      </c>
      <c r="W172" s="27">
        <v>1.40944881889764</v>
      </c>
      <c r="X172" s="28">
        <v>26</v>
      </c>
      <c r="Y172" s="27">
        <v>2.25</v>
      </c>
      <c r="Z172" s="28">
        <v>27</v>
      </c>
      <c r="AA172" s="13">
        <v>1.13636363636364</v>
      </c>
      <c r="AB172" s="12">
        <v>48</v>
      </c>
    </row>
    <row r="173" spans="1:28" x14ac:dyDescent="0.25">
      <c r="A173" s="25">
        <v>39</v>
      </c>
      <c r="B173" s="26" t="s">
        <v>166</v>
      </c>
      <c r="C173" s="27">
        <v>0.47097156398104301</v>
      </c>
      <c r="D173" s="28">
        <v>20</v>
      </c>
      <c r="E173" s="27">
        <v>0.77001388246182301</v>
      </c>
      <c r="F173" s="28">
        <v>28</v>
      </c>
      <c r="G173" s="27">
        <v>0.72268907563025198</v>
      </c>
      <c r="H173" s="28">
        <v>31</v>
      </c>
      <c r="I173" s="27">
        <v>0.41991065730695598</v>
      </c>
      <c r="J173" s="28">
        <v>67</v>
      </c>
      <c r="K173" s="27">
        <v>0.50948905109489095</v>
      </c>
      <c r="L173" s="28">
        <v>56</v>
      </c>
      <c r="M173" s="27">
        <v>0.53766617429837504</v>
      </c>
      <c r="N173" s="28">
        <v>39</v>
      </c>
      <c r="O173" s="27">
        <v>0.76579203109815397</v>
      </c>
      <c r="P173" s="28">
        <v>41</v>
      </c>
      <c r="Q173" s="27">
        <v>0.462996389891697</v>
      </c>
      <c r="R173" s="28">
        <v>67</v>
      </c>
      <c r="S173" s="27">
        <v>0.94146341463414596</v>
      </c>
      <c r="T173" s="28">
        <v>50</v>
      </c>
      <c r="U173" s="27">
        <v>0.59600614439324096</v>
      </c>
      <c r="V173" s="28">
        <v>34</v>
      </c>
      <c r="W173" s="27">
        <v>0.85060240963855405</v>
      </c>
      <c r="X173" s="28">
        <v>73</v>
      </c>
      <c r="Y173" s="27">
        <v>0.870056497175141</v>
      </c>
      <c r="Z173" s="28">
        <v>89</v>
      </c>
      <c r="AA173" s="13">
        <v>1.26315789473684</v>
      </c>
      <c r="AB173" s="12">
        <v>83</v>
      </c>
    </row>
    <row r="174" spans="1:28" x14ac:dyDescent="0.25">
      <c r="A174" s="22">
        <v>36</v>
      </c>
      <c r="B174" s="10" t="s">
        <v>167</v>
      </c>
      <c r="C174" s="13">
        <v>0.158415841584158</v>
      </c>
      <c r="D174" s="12">
        <v>13</v>
      </c>
      <c r="E174" s="13">
        <v>0.115093039283253</v>
      </c>
      <c r="F174" s="12">
        <v>9</v>
      </c>
      <c r="G174" s="13">
        <v>0.18125960061443899</v>
      </c>
      <c r="H174" s="12">
        <v>22</v>
      </c>
      <c r="I174" s="13">
        <v>0.31616982836495</v>
      </c>
      <c r="J174" s="12">
        <v>18</v>
      </c>
      <c r="K174" s="13">
        <v>0.189873417721519</v>
      </c>
      <c r="L174" s="12">
        <v>20</v>
      </c>
      <c r="M174" s="13">
        <v>0.87352245862884104</v>
      </c>
      <c r="N174" s="12">
        <v>23</v>
      </c>
      <c r="O174" s="13">
        <v>0.50248756218905499</v>
      </c>
      <c r="P174" s="12">
        <v>25</v>
      </c>
      <c r="Q174" s="13">
        <v>0.41878172588832502</v>
      </c>
      <c r="R174" s="12">
        <v>33</v>
      </c>
      <c r="S174" s="13">
        <v>0.44977511244377799</v>
      </c>
      <c r="T174" s="12">
        <v>28</v>
      </c>
      <c r="U174" s="13">
        <v>0.30922693266832901</v>
      </c>
      <c r="V174" s="12">
        <v>25</v>
      </c>
      <c r="W174" s="13">
        <v>0.84981684981685002</v>
      </c>
      <c r="X174" s="12">
        <v>28</v>
      </c>
      <c r="Y174" s="13">
        <v>0.41818181818181799</v>
      </c>
      <c r="Z174" s="12">
        <v>35</v>
      </c>
      <c r="AA174" s="13">
        <v>0.5</v>
      </c>
      <c r="AB174" s="12">
        <v>27</v>
      </c>
    </row>
    <row r="175" spans="1:28" x14ac:dyDescent="0.25">
      <c r="A175" s="25">
        <v>40</v>
      </c>
      <c r="B175" s="26" t="s">
        <v>168</v>
      </c>
      <c r="C175" s="27">
        <v>0.93586005830903796</v>
      </c>
      <c r="D175" s="28">
        <v>8</v>
      </c>
      <c r="E175" s="27">
        <v>0.63584366062917097</v>
      </c>
      <c r="F175" s="28">
        <v>27</v>
      </c>
      <c r="G175" s="27">
        <v>0.49610894941634198</v>
      </c>
      <c r="H175" s="28">
        <v>42</v>
      </c>
      <c r="I175" s="27">
        <v>3.9139150943396199</v>
      </c>
      <c r="J175" s="28">
        <v>58</v>
      </c>
      <c r="K175" s="27">
        <v>1.2471264367816099</v>
      </c>
      <c r="L175" s="28">
        <v>48</v>
      </c>
      <c r="M175" s="27">
        <v>1.24814814814815</v>
      </c>
      <c r="N175" s="28">
        <v>37</v>
      </c>
      <c r="O175" s="27">
        <v>0.96652110625909704</v>
      </c>
      <c r="P175" s="28">
        <v>22</v>
      </c>
      <c r="Q175" s="27">
        <v>0.50303951367781197</v>
      </c>
      <c r="R175" s="28">
        <v>48</v>
      </c>
      <c r="S175" s="27">
        <v>1.20518358531317</v>
      </c>
      <c r="T175" s="28">
        <v>38</v>
      </c>
      <c r="U175" s="27">
        <v>1.20749279538905</v>
      </c>
      <c r="V175" s="28">
        <v>27</v>
      </c>
      <c r="W175" s="27">
        <v>1.0204081632653099</v>
      </c>
      <c r="X175" s="28">
        <v>63</v>
      </c>
      <c r="Y175" s="27">
        <v>1.01162790697674</v>
      </c>
      <c r="Z175" s="28">
        <v>45</v>
      </c>
      <c r="AA175" s="13">
        <v>0.94117647058823495</v>
      </c>
      <c r="AB175" s="12">
        <v>64</v>
      </c>
    </row>
    <row r="176" spans="1:28" x14ac:dyDescent="0.25">
      <c r="A176" s="22">
        <v>41</v>
      </c>
      <c r="B176" s="10" t="s">
        <v>169</v>
      </c>
      <c r="C176" s="13">
        <v>1.0036563071297999</v>
      </c>
      <c r="D176" s="12">
        <v>45</v>
      </c>
      <c r="E176" s="13">
        <v>1</v>
      </c>
      <c r="F176" s="12">
        <v>47</v>
      </c>
      <c r="G176" s="13">
        <v>0.50103305785123997</v>
      </c>
      <c r="H176" s="12">
        <v>81</v>
      </c>
      <c r="I176" s="13">
        <v>2.7004608294930899</v>
      </c>
      <c r="J176" s="12">
        <v>120</v>
      </c>
      <c r="K176" s="13">
        <v>1.166015625</v>
      </c>
      <c r="L176" s="12">
        <v>155</v>
      </c>
      <c r="M176" s="13">
        <v>1.23529411764706</v>
      </c>
      <c r="N176" s="12">
        <v>155</v>
      </c>
      <c r="O176" s="13">
        <v>1.50497512437811</v>
      </c>
      <c r="P176" s="12">
        <v>150</v>
      </c>
      <c r="Q176" s="13">
        <v>0.67877906976744196</v>
      </c>
      <c r="R176" s="12">
        <v>46</v>
      </c>
      <c r="S176" s="13">
        <v>1.3775322283609599</v>
      </c>
      <c r="T176" s="12">
        <v>58</v>
      </c>
      <c r="U176" s="13">
        <v>1.0792349726776</v>
      </c>
      <c r="V176" s="12">
        <v>64</v>
      </c>
      <c r="W176" s="13">
        <v>1.3409090909090899</v>
      </c>
      <c r="X176" s="12">
        <v>60</v>
      </c>
      <c r="Y176" s="13">
        <v>0.68421052631578905</v>
      </c>
      <c r="Z176" s="12">
        <v>85</v>
      </c>
      <c r="AA176" s="13">
        <v>1.2</v>
      </c>
      <c r="AB176" s="12">
        <v>74</v>
      </c>
    </row>
    <row r="177" spans="1:28" x14ac:dyDescent="0.25">
      <c r="A177" s="22">
        <v>35</v>
      </c>
      <c r="B177" s="10" t="s">
        <v>170</v>
      </c>
      <c r="C177" s="13">
        <v>0.33348772579898101</v>
      </c>
      <c r="D177" s="12">
        <v>45</v>
      </c>
      <c r="E177" s="13">
        <v>0.22987390882638201</v>
      </c>
      <c r="F177" s="12">
        <v>23</v>
      </c>
      <c r="G177" s="13">
        <v>0.50579896907216504</v>
      </c>
      <c r="H177" s="12">
        <v>73</v>
      </c>
      <c r="I177" s="13">
        <v>1.77621145374449</v>
      </c>
      <c r="J177" s="12">
        <v>112</v>
      </c>
      <c r="K177" s="13">
        <v>0.79499518768046196</v>
      </c>
      <c r="L177" s="12">
        <v>94</v>
      </c>
      <c r="M177" s="13">
        <v>1.3185595567866999</v>
      </c>
      <c r="N177" s="12">
        <v>131</v>
      </c>
      <c r="O177" s="13">
        <v>0.92134831460674105</v>
      </c>
      <c r="P177" s="12">
        <v>131</v>
      </c>
      <c r="Q177" s="13">
        <v>0.701310043668122</v>
      </c>
      <c r="R177" s="12">
        <v>38</v>
      </c>
      <c r="S177" s="13">
        <v>0.66982248520710097</v>
      </c>
      <c r="T177" s="12">
        <v>58</v>
      </c>
      <c r="U177" s="13">
        <v>0.76</v>
      </c>
      <c r="V177" s="12">
        <v>53</v>
      </c>
      <c r="W177" s="13">
        <v>0.82402234636871496</v>
      </c>
      <c r="X177" s="12">
        <v>66</v>
      </c>
      <c r="Y177" s="13">
        <v>1.0349650349650401</v>
      </c>
      <c r="Z177" s="12">
        <v>79</v>
      </c>
      <c r="AA177" s="13">
        <v>0.55555555555555503</v>
      </c>
      <c r="AB177" s="12">
        <v>89</v>
      </c>
    </row>
    <row r="178" spans="1:28" x14ac:dyDescent="0.25">
      <c r="A178" s="22">
        <v>199</v>
      </c>
      <c r="B178" s="10" t="s">
        <v>171</v>
      </c>
      <c r="C178" s="13">
        <v>0</v>
      </c>
      <c r="D178" s="12">
        <v>1</v>
      </c>
      <c r="E178" s="13"/>
      <c r="F178" s="12">
        <v>0</v>
      </c>
      <c r="G178" s="13">
        <v>2.32558139534884</v>
      </c>
      <c r="H178" s="12">
        <v>1</v>
      </c>
      <c r="I178" s="13"/>
      <c r="J178" s="12">
        <v>0</v>
      </c>
      <c r="K178" s="13"/>
      <c r="L178" s="12">
        <v>0</v>
      </c>
      <c r="M178" s="13"/>
      <c r="N178" s="12">
        <v>0</v>
      </c>
      <c r="O178" s="13"/>
      <c r="P178" s="12">
        <v>0</v>
      </c>
      <c r="Q178" s="13"/>
      <c r="R178" s="12">
        <v>0</v>
      </c>
      <c r="S178" s="13"/>
      <c r="T178" s="12">
        <v>0</v>
      </c>
      <c r="U178" s="13"/>
      <c r="V178" s="12">
        <v>0</v>
      </c>
      <c r="W178" s="13"/>
      <c r="X178" s="12">
        <v>0</v>
      </c>
      <c r="Y178" s="13"/>
      <c r="Z178" s="12">
        <v>0</v>
      </c>
      <c r="AA178" s="13"/>
      <c r="AB178" s="12">
        <v>0</v>
      </c>
    </row>
    <row r="179" spans="1:28" x14ac:dyDescent="0.25">
      <c r="A179" s="22">
        <v>104</v>
      </c>
      <c r="B179" s="10" t="s">
        <v>172</v>
      </c>
      <c r="C179" s="13"/>
      <c r="D179" s="12">
        <v>0</v>
      </c>
      <c r="E179" s="13">
        <v>1.6492578339747099</v>
      </c>
      <c r="F179" s="12">
        <v>1</v>
      </c>
      <c r="G179" s="13"/>
      <c r="H179" s="12">
        <v>0</v>
      </c>
      <c r="I179" s="13">
        <v>0.18552875695732801</v>
      </c>
      <c r="J179" s="12">
        <v>1</v>
      </c>
      <c r="K179" s="13"/>
      <c r="L179" s="12">
        <v>0</v>
      </c>
      <c r="M179" s="13"/>
      <c r="N179" s="12">
        <v>0</v>
      </c>
      <c r="O179" s="13"/>
      <c r="P179" s="12">
        <v>0</v>
      </c>
      <c r="Q179" s="13">
        <v>0.44101433296582099</v>
      </c>
      <c r="R179" s="12">
        <v>1</v>
      </c>
      <c r="S179" s="13">
        <v>0.16447368421052599</v>
      </c>
      <c r="T179" s="12">
        <v>1</v>
      </c>
      <c r="U179" s="13">
        <v>0</v>
      </c>
      <c r="V179" s="12">
        <v>1</v>
      </c>
      <c r="W179" s="13"/>
      <c r="X179" s="12">
        <v>0</v>
      </c>
      <c r="Y179" s="13">
        <v>1.75</v>
      </c>
      <c r="Z179" s="12">
        <v>4</v>
      </c>
      <c r="AA179" s="13">
        <v>0</v>
      </c>
      <c r="AB179" s="12">
        <v>2</v>
      </c>
    </row>
    <row r="180" spans="1:28" x14ac:dyDescent="0.25">
      <c r="A180" s="22">
        <v>200</v>
      </c>
      <c r="B180" s="10" t="s">
        <v>173</v>
      </c>
      <c r="C180" s="13">
        <v>5.7255676209279398E-2</v>
      </c>
      <c r="D180" s="12">
        <v>43</v>
      </c>
      <c r="E180" s="13">
        <v>5.7264050901378601E-2</v>
      </c>
      <c r="F180" s="12">
        <v>48</v>
      </c>
      <c r="G180" s="13">
        <v>0.12102564102564101</v>
      </c>
      <c r="H180" s="12">
        <v>44</v>
      </c>
      <c r="I180" s="13">
        <v>3.0267753201397001E-2</v>
      </c>
      <c r="J180" s="12">
        <v>34</v>
      </c>
      <c r="K180" s="13">
        <v>0.12853773584905701</v>
      </c>
      <c r="L180" s="12">
        <v>47</v>
      </c>
      <c r="M180" s="13">
        <v>0.112712975098296</v>
      </c>
      <c r="N180" s="12">
        <v>42</v>
      </c>
      <c r="O180" s="13">
        <v>0.24224519940915801</v>
      </c>
      <c r="P180" s="12">
        <v>45</v>
      </c>
      <c r="Q180" s="13">
        <v>0.27124773960217002</v>
      </c>
      <c r="R180" s="12">
        <v>36</v>
      </c>
      <c r="S180" s="13">
        <v>0.47164948453608302</v>
      </c>
      <c r="T180" s="12">
        <v>53</v>
      </c>
      <c r="U180" s="13">
        <v>0.4</v>
      </c>
      <c r="V180" s="12">
        <v>49</v>
      </c>
      <c r="W180" s="13">
        <v>0.57407407407407396</v>
      </c>
      <c r="X180" s="12">
        <v>61</v>
      </c>
      <c r="Y180" s="13">
        <v>0.94366197183098599</v>
      </c>
      <c r="Z180" s="12">
        <v>49</v>
      </c>
      <c r="AA180" s="13">
        <v>0.47368421052631599</v>
      </c>
      <c r="AB180" s="12">
        <v>45</v>
      </c>
    </row>
    <row r="181" spans="1:28" x14ac:dyDescent="0.25">
      <c r="A181" s="22">
        <v>172</v>
      </c>
      <c r="B181" s="10" t="s">
        <v>174</v>
      </c>
      <c r="C181" s="13">
        <v>0.87216909914443896</v>
      </c>
      <c r="D181" s="12">
        <v>12</v>
      </c>
      <c r="E181" s="13">
        <v>0.768465165007858</v>
      </c>
      <c r="F181" s="12">
        <v>15</v>
      </c>
      <c r="G181" s="13">
        <v>0.87021276595744701</v>
      </c>
      <c r="H181" s="12">
        <v>14</v>
      </c>
      <c r="I181" s="13">
        <v>0.95203160270880405</v>
      </c>
      <c r="J181" s="12">
        <v>15</v>
      </c>
      <c r="K181" s="13">
        <v>1.1339491916859099</v>
      </c>
      <c r="L181" s="12">
        <v>11</v>
      </c>
      <c r="M181" s="13">
        <v>1.3307443365695799</v>
      </c>
      <c r="N181" s="12">
        <v>16</v>
      </c>
      <c r="O181" s="13">
        <v>0.98612125639152703</v>
      </c>
      <c r="P181" s="12">
        <v>26</v>
      </c>
      <c r="Q181" s="13">
        <v>1.6615087040619001</v>
      </c>
      <c r="R181" s="12">
        <v>34</v>
      </c>
      <c r="S181" s="13">
        <v>1.2414634146341501</v>
      </c>
      <c r="T181" s="12">
        <v>44</v>
      </c>
      <c r="U181" s="13">
        <v>1.17704918032787</v>
      </c>
      <c r="V181" s="12">
        <v>40</v>
      </c>
      <c r="W181" s="13">
        <v>1.4825870646766199</v>
      </c>
      <c r="X181" s="12">
        <v>47</v>
      </c>
      <c r="Y181" s="13">
        <v>1.3782383419689099</v>
      </c>
      <c r="Z181" s="12">
        <v>44</v>
      </c>
      <c r="AA181" s="13">
        <v>2.2058823529411802</v>
      </c>
      <c r="AB181" s="12">
        <v>52</v>
      </c>
    </row>
    <row r="182" spans="1:28" x14ac:dyDescent="0.25">
      <c r="A182" s="20">
        <v>86</v>
      </c>
      <c r="B182" s="10" t="s">
        <v>175</v>
      </c>
      <c r="C182" s="13">
        <v>0.61251314405888502</v>
      </c>
      <c r="D182" s="12">
        <v>51</v>
      </c>
      <c r="E182" s="13">
        <v>0.62257885998893203</v>
      </c>
      <c r="F182" s="12">
        <v>56</v>
      </c>
      <c r="G182" s="13">
        <v>0.74366041896361601</v>
      </c>
      <c r="H182" s="12">
        <v>57</v>
      </c>
      <c r="I182" s="13">
        <v>0.64163614163614202</v>
      </c>
      <c r="J182" s="12">
        <v>55</v>
      </c>
      <c r="K182" s="13">
        <v>0.60261437908496696</v>
      </c>
      <c r="L182" s="12">
        <v>85</v>
      </c>
      <c r="M182" s="13">
        <v>0.89715079916608798</v>
      </c>
      <c r="N182" s="12">
        <v>65</v>
      </c>
      <c r="O182" s="13">
        <v>0.88539144471347897</v>
      </c>
      <c r="P182" s="12">
        <v>104</v>
      </c>
      <c r="Q182" s="13">
        <v>0.49047619047619101</v>
      </c>
      <c r="R182" s="12">
        <v>145</v>
      </c>
      <c r="S182" s="13">
        <v>0.751576292559899</v>
      </c>
      <c r="T182" s="12">
        <v>166</v>
      </c>
      <c r="U182" s="13">
        <v>0.65042016806722702</v>
      </c>
      <c r="V182" s="12">
        <v>227</v>
      </c>
      <c r="W182" s="13">
        <v>0.745358090185676</v>
      </c>
      <c r="X182" s="12">
        <v>180</v>
      </c>
      <c r="Y182" s="13">
        <v>0.73714285714285699</v>
      </c>
      <c r="Z182" s="12">
        <v>185</v>
      </c>
      <c r="AA182" s="13">
        <v>0.54545454545454497</v>
      </c>
      <c r="AB182" s="12">
        <v>160</v>
      </c>
    </row>
    <row r="183" spans="1:28" x14ac:dyDescent="0.25">
      <c r="A183" s="22">
        <v>115</v>
      </c>
      <c r="B183" s="10" t="s">
        <v>176</v>
      </c>
      <c r="C183" s="13"/>
      <c r="D183" s="12">
        <v>0</v>
      </c>
      <c r="E183" s="13"/>
      <c r="F183" s="12">
        <v>0</v>
      </c>
      <c r="G183" s="13"/>
      <c r="H183" s="12">
        <v>0</v>
      </c>
      <c r="I183" s="13"/>
      <c r="J183" s="12">
        <v>0</v>
      </c>
      <c r="K183" s="13"/>
      <c r="L183" s="12">
        <v>0</v>
      </c>
      <c r="M183" s="13">
        <v>0.61957868649318504</v>
      </c>
      <c r="N183" s="12">
        <v>1</v>
      </c>
      <c r="O183" s="13"/>
      <c r="P183" s="12">
        <v>0</v>
      </c>
      <c r="Q183" s="13">
        <v>0</v>
      </c>
      <c r="R183" s="12">
        <v>1</v>
      </c>
      <c r="S183" s="13">
        <v>0</v>
      </c>
      <c r="T183" s="12">
        <v>1</v>
      </c>
      <c r="U183" s="13"/>
      <c r="V183" s="12">
        <v>0</v>
      </c>
      <c r="W183" s="13"/>
      <c r="X183" s="12">
        <v>0</v>
      </c>
      <c r="Y183" s="13"/>
      <c r="Z183" s="12">
        <v>0</v>
      </c>
      <c r="AA183" s="13">
        <v>7.1428571428571397</v>
      </c>
      <c r="AB183" s="12">
        <v>1</v>
      </c>
    </row>
    <row r="184" spans="1:28" x14ac:dyDescent="0.25">
      <c r="A184" s="22">
        <v>122</v>
      </c>
      <c r="B184" s="10" t="s">
        <v>177</v>
      </c>
      <c r="C184" s="13">
        <v>0</v>
      </c>
      <c r="D184" s="12">
        <v>1</v>
      </c>
      <c r="E184" s="13">
        <v>0</v>
      </c>
      <c r="F184" s="12">
        <v>1</v>
      </c>
      <c r="G184" s="13">
        <v>0.72028811524609804</v>
      </c>
      <c r="H184" s="12">
        <v>1</v>
      </c>
      <c r="I184" s="13"/>
      <c r="J184" s="12">
        <v>0</v>
      </c>
      <c r="K184" s="13">
        <v>0.42134831460674199</v>
      </c>
      <c r="L184" s="12">
        <v>1</v>
      </c>
      <c r="M184" s="13">
        <v>0</v>
      </c>
      <c r="N184" s="12">
        <v>2</v>
      </c>
      <c r="O184" s="13">
        <v>0.35026269702276702</v>
      </c>
      <c r="P184" s="12">
        <v>1</v>
      </c>
      <c r="Q184" s="13">
        <v>0.42372881355932202</v>
      </c>
      <c r="R184" s="12">
        <v>2</v>
      </c>
      <c r="S184" s="13">
        <v>0</v>
      </c>
      <c r="T184" s="12">
        <v>2</v>
      </c>
      <c r="U184" s="13">
        <v>1.22448979591837</v>
      </c>
      <c r="V184" s="12">
        <v>1</v>
      </c>
      <c r="W184" s="13"/>
      <c r="X184" s="12">
        <v>0</v>
      </c>
      <c r="Y184" s="13">
        <v>0</v>
      </c>
      <c r="Z184" s="12">
        <v>2</v>
      </c>
      <c r="AA184" s="13">
        <v>0</v>
      </c>
      <c r="AB184" s="12">
        <v>2</v>
      </c>
    </row>
    <row r="185" spans="1:28" x14ac:dyDescent="0.25">
      <c r="A185" s="22">
        <v>202</v>
      </c>
      <c r="B185" s="10" t="s">
        <v>178</v>
      </c>
      <c r="C185" s="13"/>
      <c r="D185" s="12">
        <v>0</v>
      </c>
      <c r="E185" s="13"/>
      <c r="F185" s="12">
        <v>0</v>
      </c>
      <c r="G185" s="13"/>
      <c r="H185" s="12">
        <v>0</v>
      </c>
      <c r="I185" s="13"/>
      <c r="J185" s="12">
        <v>0</v>
      </c>
      <c r="K185" s="13"/>
      <c r="L185" s="12">
        <v>0</v>
      </c>
      <c r="M185" s="13"/>
      <c r="N185" s="12">
        <v>0</v>
      </c>
      <c r="O185" s="13"/>
      <c r="P185" s="12">
        <v>0</v>
      </c>
      <c r="Q185" s="13"/>
      <c r="R185" s="12">
        <v>0</v>
      </c>
      <c r="S185" s="13"/>
      <c r="T185" s="12">
        <v>0</v>
      </c>
      <c r="U185" s="13"/>
      <c r="V185" s="12">
        <v>0</v>
      </c>
      <c r="W185" s="13"/>
      <c r="X185" s="12">
        <v>0</v>
      </c>
      <c r="Y185" s="13"/>
      <c r="Z185" s="12">
        <v>0</v>
      </c>
      <c r="AA185" s="13">
        <v>2.2222222222222201</v>
      </c>
      <c r="AB185" s="12">
        <v>1</v>
      </c>
    </row>
    <row r="186" spans="1:28" x14ac:dyDescent="0.25">
      <c r="A186" s="22">
        <v>68</v>
      </c>
      <c r="B186" s="10" t="s">
        <v>311</v>
      </c>
      <c r="C186" s="13">
        <v>0.37174721189591098</v>
      </c>
      <c r="D186" s="12">
        <v>3</v>
      </c>
      <c r="E186" s="13">
        <v>2.6219956300072802</v>
      </c>
      <c r="F186" s="12">
        <v>2</v>
      </c>
      <c r="G186" s="13">
        <v>0.54263565891472898</v>
      </c>
      <c r="H186" s="12">
        <v>4</v>
      </c>
      <c r="I186" s="13">
        <v>1.17402376910017</v>
      </c>
      <c r="J186" s="12">
        <v>6</v>
      </c>
      <c r="K186" s="13">
        <v>0.51910299003322302</v>
      </c>
      <c r="L186" s="12">
        <v>12</v>
      </c>
      <c r="M186" s="13">
        <v>0.94944852941176505</v>
      </c>
      <c r="N186" s="12">
        <v>6</v>
      </c>
      <c r="O186" s="13">
        <v>0.40609137055837602</v>
      </c>
      <c r="P186" s="12">
        <v>3</v>
      </c>
      <c r="Q186" s="13">
        <v>1.3179551122194499</v>
      </c>
      <c r="R186" s="12">
        <v>7</v>
      </c>
      <c r="S186" s="13">
        <v>0.64338781575037096</v>
      </c>
      <c r="T186" s="12">
        <v>3</v>
      </c>
      <c r="U186" s="13">
        <v>1.36645962732919</v>
      </c>
      <c r="V186" s="12">
        <v>5</v>
      </c>
      <c r="W186" s="13">
        <v>0.96193771626297597</v>
      </c>
      <c r="X186" s="12">
        <v>9</v>
      </c>
      <c r="Y186" s="13">
        <v>0.89312977099236601</v>
      </c>
      <c r="Z186" s="12">
        <v>6</v>
      </c>
      <c r="AA186" s="13">
        <v>1.6</v>
      </c>
      <c r="AB186" s="12">
        <v>5</v>
      </c>
    </row>
    <row r="187" spans="1:28" x14ac:dyDescent="0.25">
      <c r="A187" s="22">
        <v>118</v>
      </c>
      <c r="B187" s="10" t="s">
        <v>179</v>
      </c>
      <c r="C187" s="13">
        <v>1.04738955823293</v>
      </c>
      <c r="D187" s="12">
        <v>52</v>
      </c>
      <c r="E187" s="13">
        <v>1.95846153846154</v>
      </c>
      <c r="F187" s="12">
        <v>67</v>
      </c>
      <c r="G187" s="13">
        <v>0.93963463065925301</v>
      </c>
      <c r="H187" s="12">
        <v>63</v>
      </c>
      <c r="I187" s="13">
        <v>1.0040518638573701</v>
      </c>
      <c r="J187" s="12">
        <v>67</v>
      </c>
      <c r="K187" s="13">
        <v>1.3162623539981999</v>
      </c>
      <c r="L187" s="12">
        <v>89</v>
      </c>
      <c r="M187" s="13">
        <v>1.5679374389051799</v>
      </c>
      <c r="N187" s="12">
        <v>83</v>
      </c>
      <c r="O187" s="13">
        <v>1.87458379578246</v>
      </c>
      <c r="P187" s="12">
        <v>84</v>
      </c>
      <c r="Q187" s="13">
        <v>1.5177725118483401</v>
      </c>
      <c r="R187" s="12">
        <v>97</v>
      </c>
      <c r="S187" s="13">
        <v>1.9928673323823101</v>
      </c>
      <c r="T187" s="12">
        <v>112</v>
      </c>
      <c r="U187" s="13">
        <v>1.20817843866171</v>
      </c>
      <c r="V187" s="12">
        <v>126</v>
      </c>
      <c r="W187" s="13">
        <v>1.60773480662983</v>
      </c>
      <c r="X187" s="12">
        <v>109</v>
      </c>
      <c r="Y187" s="13">
        <v>1.45911949685535</v>
      </c>
      <c r="Z187" s="12">
        <v>222</v>
      </c>
      <c r="AA187" s="13">
        <v>1.1000000000000001</v>
      </c>
      <c r="AB187" s="12">
        <v>139</v>
      </c>
    </row>
    <row r="188" spans="1:28" x14ac:dyDescent="0.25">
      <c r="A188" s="22">
        <v>203</v>
      </c>
      <c r="B188" s="10" t="s">
        <v>180</v>
      </c>
      <c r="C188" s="13">
        <v>0.62207463630613502</v>
      </c>
      <c r="D188" s="12">
        <v>12</v>
      </c>
      <c r="E188" s="13">
        <v>1.21912602913236</v>
      </c>
      <c r="F188" s="12">
        <v>14</v>
      </c>
      <c r="G188" s="13">
        <v>0.43668993020937202</v>
      </c>
      <c r="H188" s="12">
        <v>14</v>
      </c>
      <c r="I188" s="13">
        <v>0.85114373506316199</v>
      </c>
      <c r="J188" s="12">
        <v>15</v>
      </c>
      <c r="K188" s="13">
        <v>0.650787696924231</v>
      </c>
      <c r="L188" s="12">
        <v>17</v>
      </c>
      <c r="M188" s="13">
        <v>0.86593762656946105</v>
      </c>
      <c r="N188" s="12">
        <v>13</v>
      </c>
      <c r="O188" s="13">
        <v>0.90254872563718103</v>
      </c>
      <c r="P188" s="12">
        <v>16</v>
      </c>
      <c r="Q188" s="13">
        <v>1.0252774352651</v>
      </c>
      <c r="R188" s="12">
        <v>27</v>
      </c>
      <c r="S188" s="13">
        <v>1.3206225680933901</v>
      </c>
      <c r="T188" s="12">
        <v>33</v>
      </c>
      <c r="U188" s="13">
        <v>1.175</v>
      </c>
      <c r="V188" s="12">
        <v>36</v>
      </c>
      <c r="W188" s="13">
        <v>0.80170940170940197</v>
      </c>
      <c r="X188" s="12">
        <v>35</v>
      </c>
      <c r="Y188" s="13">
        <v>0.59459459459459496</v>
      </c>
      <c r="Z188" s="12">
        <v>37</v>
      </c>
      <c r="AA188" s="13">
        <v>0.96226415094339601</v>
      </c>
      <c r="AB188" s="12">
        <v>51</v>
      </c>
    </row>
    <row r="189" spans="1:28" x14ac:dyDescent="0.25">
      <c r="A189" s="22">
        <v>204</v>
      </c>
      <c r="B189" s="10" t="s">
        <v>181</v>
      </c>
      <c r="C189" s="13">
        <v>0.47556904400606997</v>
      </c>
      <c r="D189" s="12">
        <v>3</v>
      </c>
      <c r="E189" s="13">
        <v>0.28376844494892201</v>
      </c>
      <c r="F189" s="12">
        <v>4</v>
      </c>
      <c r="G189" s="13">
        <v>0.48015364916773401</v>
      </c>
      <c r="H189" s="12">
        <v>1</v>
      </c>
      <c r="I189" s="13">
        <v>1.1997177134791801</v>
      </c>
      <c r="J189" s="12">
        <v>4</v>
      </c>
      <c r="K189" s="13">
        <v>0.27233115468409602</v>
      </c>
      <c r="L189" s="12">
        <v>2</v>
      </c>
      <c r="M189" s="13">
        <v>1.21021963245182</v>
      </c>
      <c r="N189" s="12">
        <v>1</v>
      </c>
      <c r="O189" s="13">
        <v>0.72202166064981899</v>
      </c>
      <c r="P189" s="12">
        <v>1</v>
      </c>
      <c r="Q189" s="13">
        <v>0.74709124311083897</v>
      </c>
      <c r="R189" s="12">
        <v>5</v>
      </c>
      <c r="S189" s="13">
        <v>1.2028869286287101</v>
      </c>
      <c r="T189" s="12">
        <v>6</v>
      </c>
      <c r="U189" s="13">
        <v>0.71911421911421902</v>
      </c>
      <c r="V189" s="12">
        <v>6</v>
      </c>
      <c r="W189" s="13">
        <v>0.65298507462686595</v>
      </c>
      <c r="X189" s="12">
        <v>6</v>
      </c>
      <c r="Y189" s="13">
        <v>0.61320754716981096</v>
      </c>
      <c r="Z189" s="12">
        <v>10</v>
      </c>
      <c r="AA189" s="13">
        <v>0.44444444444444398</v>
      </c>
      <c r="AB189" s="12">
        <v>10</v>
      </c>
    </row>
    <row r="190" spans="1:28" x14ac:dyDescent="0.25">
      <c r="A190" s="22">
        <v>212</v>
      </c>
      <c r="B190" s="10" t="s">
        <v>182</v>
      </c>
      <c r="C190" s="13">
        <v>9.1659028414298793E-2</v>
      </c>
      <c r="D190" s="12">
        <v>33</v>
      </c>
      <c r="E190" s="13">
        <v>0.132059447983015</v>
      </c>
      <c r="F190" s="12">
        <v>36</v>
      </c>
      <c r="G190" s="13">
        <v>8.1343943412908903E-2</v>
      </c>
      <c r="H190" s="12">
        <v>37</v>
      </c>
      <c r="I190" s="13">
        <v>0.13297350343473999</v>
      </c>
      <c r="J190" s="12">
        <v>35</v>
      </c>
      <c r="K190" s="13">
        <v>0.19218750000000001</v>
      </c>
      <c r="L190" s="12">
        <v>39</v>
      </c>
      <c r="M190" s="13">
        <v>0.15263819095477399</v>
      </c>
      <c r="N190" s="12">
        <v>37</v>
      </c>
      <c r="O190" s="13">
        <v>0.100797679477883</v>
      </c>
      <c r="P190" s="12">
        <v>46</v>
      </c>
      <c r="Q190" s="13">
        <v>0.110751818916734</v>
      </c>
      <c r="R190" s="12">
        <v>57</v>
      </c>
      <c r="S190" s="13">
        <v>0.30444697833523399</v>
      </c>
      <c r="T190" s="12">
        <v>52</v>
      </c>
      <c r="U190" s="13">
        <v>0.213607594936709</v>
      </c>
      <c r="V190" s="12">
        <v>48</v>
      </c>
      <c r="W190" s="13">
        <v>0.114754098360656</v>
      </c>
      <c r="X190" s="12">
        <v>45</v>
      </c>
      <c r="Y190" s="13">
        <v>0.22222222222222199</v>
      </c>
      <c r="Z190" s="12">
        <v>44</v>
      </c>
      <c r="AA190" s="13">
        <v>0.40540540540540498</v>
      </c>
      <c r="AB190" s="12">
        <v>41</v>
      </c>
    </row>
    <row r="191" spans="1:28" x14ac:dyDescent="0.25">
      <c r="A191" s="22">
        <v>209</v>
      </c>
      <c r="B191" s="10" t="s">
        <v>183</v>
      </c>
      <c r="C191" s="13"/>
      <c r="D191" s="12">
        <v>0</v>
      </c>
      <c r="E191" s="13"/>
      <c r="F191" s="12">
        <v>0</v>
      </c>
      <c r="G191" s="13"/>
      <c r="H191" s="12">
        <v>0</v>
      </c>
      <c r="I191" s="13">
        <v>4.8756704046806397E-2</v>
      </c>
      <c r="J191" s="12">
        <v>1</v>
      </c>
      <c r="K191" s="13"/>
      <c r="L191" s="12">
        <v>0</v>
      </c>
      <c r="M191" s="13"/>
      <c r="N191" s="12">
        <v>0</v>
      </c>
      <c r="O191" s="13"/>
      <c r="P191" s="12">
        <v>0</v>
      </c>
      <c r="Q191" s="13">
        <v>0</v>
      </c>
      <c r="R191" s="12">
        <v>1</v>
      </c>
      <c r="S191" s="13">
        <v>3.515625</v>
      </c>
      <c r="T191" s="12">
        <v>1</v>
      </c>
      <c r="U191" s="13"/>
      <c r="V191" s="12">
        <v>0</v>
      </c>
      <c r="W191" s="13">
        <v>0.29154518950437303</v>
      </c>
      <c r="X191" s="12">
        <v>1</v>
      </c>
      <c r="Y191" s="13"/>
      <c r="Z191" s="12">
        <v>0</v>
      </c>
      <c r="AA191" s="13"/>
      <c r="AB191" s="12">
        <v>0</v>
      </c>
    </row>
    <row r="192" spans="1:28" x14ac:dyDescent="0.25">
      <c r="A192" s="22">
        <v>213</v>
      </c>
      <c r="B192" s="10" t="s">
        <v>184</v>
      </c>
      <c r="C192" s="13">
        <v>0</v>
      </c>
      <c r="D192" s="12">
        <v>1</v>
      </c>
      <c r="E192" s="13"/>
      <c r="F192" s="12">
        <v>0</v>
      </c>
      <c r="G192" s="13"/>
      <c r="H192" s="12">
        <v>0</v>
      </c>
      <c r="I192" s="13"/>
      <c r="J192" s="12">
        <v>0</v>
      </c>
      <c r="K192" s="13"/>
      <c r="L192" s="12">
        <v>0</v>
      </c>
      <c r="M192" s="13">
        <v>0</v>
      </c>
      <c r="N192" s="12">
        <v>1</v>
      </c>
      <c r="O192" s="13"/>
      <c r="P192" s="12">
        <v>0</v>
      </c>
      <c r="Q192" s="13"/>
      <c r="R192" s="12">
        <v>0</v>
      </c>
      <c r="S192" s="13"/>
      <c r="T192" s="12">
        <v>0</v>
      </c>
      <c r="U192" s="13"/>
      <c r="V192" s="12">
        <v>0</v>
      </c>
      <c r="W192" s="13"/>
      <c r="X192" s="12">
        <v>0</v>
      </c>
      <c r="Y192" s="13"/>
      <c r="Z192" s="12">
        <v>0</v>
      </c>
      <c r="AA192" s="13"/>
      <c r="AB192" s="12">
        <v>0</v>
      </c>
    </row>
    <row r="193" spans="1:28" x14ac:dyDescent="0.25">
      <c r="A193" s="22">
        <v>217</v>
      </c>
      <c r="B193" s="10" t="s">
        <v>185</v>
      </c>
      <c r="C193" s="13">
        <v>0.83171806167400897</v>
      </c>
      <c r="D193" s="12">
        <v>24</v>
      </c>
      <c r="E193" s="13">
        <v>0.606204222317966</v>
      </c>
      <c r="F193" s="12">
        <v>29</v>
      </c>
      <c r="G193" s="13">
        <v>0.47393162393162402</v>
      </c>
      <c r="H193" s="12">
        <v>33</v>
      </c>
      <c r="I193" s="13">
        <v>0.72164482602801605</v>
      </c>
      <c r="J193" s="12">
        <v>32</v>
      </c>
      <c r="K193" s="13">
        <v>0.42531017369727098</v>
      </c>
      <c r="L193" s="12">
        <v>53</v>
      </c>
      <c r="M193" s="13">
        <v>0.34320175438596501</v>
      </c>
      <c r="N193" s="12">
        <v>39</v>
      </c>
      <c r="O193" s="13">
        <v>0.65747273893521496</v>
      </c>
      <c r="P193" s="12">
        <v>53</v>
      </c>
      <c r="Q193" s="13">
        <v>0.66229985443959205</v>
      </c>
      <c r="R193" s="12">
        <v>61</v>
      </c>
      <c r="S193" s="13">
        <v>0.62365591397849496</v>
      </c>
      <c r="T193" s="12">
        <v>82</v>
      </c>
      <c r="U193" s="13">
        <v>0.78365937859608703</v>
      </c>
      <c r="V193" s="12">
        <v>43</v>
      </c>
      <c r="W193" s="13">
        <v>0.7</v>
      </c>
      <c r="X193" s="12">
        <v>85</v>
      </c>
      <c r="Y193" s="13">
        <v>0.74390243902439002</v>
      </c>
      <c r="Z193" s="12">
        <v>94</v>
      </c>
      <c r="AA193" s="13">
        <v>0.80851063829787195</v>
      </c>
      <c r="AB193" s="12">
        <v>73</v>
      </c>
    </row>
    <row r="194" spans="1:28" x14ac:dyDescent="0.25">
      <c r="A194" s="22">
        <v>12</v>
      </c>
      <c r="B194" s="10" t="s">
        <v>186</v>
      </c>
      <c r="C194" s="13"/>
      <c r="D194" s="12">
        <v>0</v>
      </c>
      <c r="E194" s="13"/>
      <c r="F194" s="12">
        <v>0</v>
      </c>
      <c r="G194" s="13"/>
      <c r="H194" s="12">
        <v>0</v>
      </c>
      <c r="I194" s="13">
        <v>0.45766590389015999</v>
      </c>
      <c r="J194" s="12">
        <v>1</v>
      </c>
      <c r="K194" s="13">
        <v>0.48309178743961401</v>
      </c>
      <c r="L194" s="12">
        <v>2</v>
      </c>
      <c r="M194" s="13">
        <v>0.29239766081871299</v>
      </c>
      <c r="N194" s="12">
        <v>1</v>
      </c>
      <c r="O194" s="13">
        <v>0</v>
      </c>
      <c r="P194" s="12">
        <v>1</v>
      </c>
      <c r="Q194" s="13">
        <v>0</v>
      </c>
      <c r="R194" s="12">
        <v>2</v>
      </c>
      <c r="S194" s="13">
        <v>1.3684210526315801</v>
      </c>
      <c r="T194" s="12">
        <v>5</v>
      </c>
      <c r="U194" s="13">
        <v>0.76335877862595403</v>
      </c>
      <c r="V194" s="12">
        <v>3</v>
      </c>
      <c r="W194" s="13">
        <v>1.1111111111111101</v>
      </c>
      <c r="X194" s="12">
        <v>3</v>
      </c>
      <c r="Y194" s="13">
        <v>2.7027027027027</v>
      </c>
      <c r="Z194" s="12">
        <v>6</v>
      </c>
      <c r="AA194" s="13">
        <v>1.27272727272727</v>
      </c>
      <c r="AB194" s="12">
        <v>7</v>
      </c>
    </row>
    <row r="195" spans="1:28" x14ac:dyDescent="0.25">
      <c r="A195" s="25">
        <v>218</v>
      </c>
      <c r="B195" s="26" t="s">
        <v>187</v>
      </c>
      <c r="C195" s="27"/>
      <c r="D195" s="28">
        <v>0</v>
      </c>
      <c r="E195" s="27"/>
      <c r="F195" s="28">
        <v>0</v>
      </c>
      <c r="G195" s="27">
        <v>0.68792995622263897</v>
      </c>
      <c r="H195" s="28">
        <v>3</v>
      </c>
      <c r="I195" s="27">
        <v>1.2778505897771999</v>
      </c>
      <c r="J195" s="28">
        <v>2</v>
      </c>
      <c r="K195" s="27">
        <v>0.124719940253921</v>
      </c>
      <c r="L195" s="28">
        <v>3</v>
      </c>
      <c r="M195" s="27">
        <v>0.57237813884785804</v>
      </c>
      <c r="N195" s="28">
        <v>4</v>
      </c>
      <c r="O195" s="27">
        <v>1.09022556390977</v>
      </c>
      <c r="P195" s="28">
        <v>10</v>
      </c>
      <c r="Q195" s="27">
        <v>0.54820627802690602</v>
      </c>
      <c r="R195" s="28">
        <v>9</v>
      </c>
      <c r="S195" s="27">
        <v>0.42553191489361702</v>
      </c>
      <c r="T195" s="28">
        <v>4</v>
      </c>
      <c r="U195" s="27">
        <v>0.57142857142857095</v>
      </c>
      <c r="V195" s="28">
        <v>5</v>
      </c>
      <c r="W195" s="27">
        <v>0.85846153846153805</v>
      </c>
      <c r="X195" s="28">
        <v>14</v>
      </c>
      <c r="Y195" s="27">
        <v>0.72992700729926996</v>
      </c>
      <c r="Z195" s="28">
        <v>7</v>
      </c>
      <c r="AA195" s="13">
        <v>1.2258064516128999</v>
      </c>
      <c r="AB195" s="12">
        <v>8</v>
      </c>
    </row>
    <row r="196" spans="1:28" x14ac:dyDescent="0.25">
      <c r="A196" s="25">
        <v>221</v>
      </c>
      <c r="B196" s="26" t="s">
        <v>188</v>
      </c>
      <c r="C196" s="27">
        <v>1.0433691756272401</v>
      </c>
      <c r="D196" s="28">
        <v>28</v>
      </c>
      <c r="E196" s="27">
        <v>0.62339095255608701</v>
      </c>
      <c r="F196" s="28">
        <v>19</v>
      </c>
      <c r="G196" s="27">
        <v>0.58630470016207503</v>
      </c>
      <c r="H196" s="28">
        <v>19</v>
      </c>
      <c r="I196" s="27">
        <v>0.73122866894197902</v>
      </c>
      <c r="J196" s="28">
        <v>28</v>
      </c>
      <c r="K196" s="27">
        <v>0.81185324553151506</v>
      </c>
      <c r="L196" s="28">
        <v>31</v>
      </c>
      <c r="M196" s="27">
        <v>0.73299748110831198</v>
      </c>
      <c r="N196" s="28">
        <v>20</v>
      </c>
      <c r="O196" s="27">
        <v>0.82742316784869996</v>
      </c>
      <c r="P196" s="28">
        <v>29</v>
      </c>
      <c r="Q196" s="27">
        <v>1</v>
      </c>
      <c r="R196" s="28">
        <v>25</v>
      </c>
      <c r="S196" s="27">
        <v>0.78336380255941496</v>
      </c>
      <c r="T196" s="28">
        <v>35</v>
      </c>
      <c r="U196" s="27">
        <v>0.59663865546218497</v>
      </c>
      <c r="V196" s="28">
        <v>39</v>
      </c>
      <c r="W196" s="27">
        <v>1.12389380530973</v>
      </c>
      <c r="X196" s="28">
        <v>40</v>
      </c>
      <c r="Y196" s="27">
        <v>1.3079847908745199</v>
      </c>
      <c r="Z196" s="28">
        <v>32</v>
      </c>
      <c r="AA196" s="13">
        <v>0.65909090909090895</v>
      </c>
      <c r="AB196" s="12">
        <v>31</v>
      </c>
    </row>
    <row r="197" spans="1:28" x14ac:dyDescent="0.25">
      <c r="A197" s="25">
        <v>223</v>
      </c>
      <c r="B197" s="26" t="s">
        <v>189</v>
      </c>
      <c r="C197" s="27">
        <v>1.9863141524105801</v>
      </c>
      <c r="D197" s="28">
        <v>7</v>
      </c>
      <c r="E197" s="27">
        <v>1.4323489010988999</v>
      </c>
      <c r="F197" s="28">
        <v>14</v>
      </c>
      <c r="G197" s="27">
        <v>1.58813559322034</v>
      </c>
      <c r="H197" s="28">
        <v>13</v>
      </c>
      <c r="I197" s="27">
        <v>4.9578947368421096</v>
      </c>
      <c r="J197" s="28">
        <v>10</v>
      </c>
      <c r="K197" s="27">
        <v>3.1434350864288301</v>
      </c>
      <c r="L197" s="28">
        <v>15</v>
      </c>
      <c r="M197" s="27">
        <v>1.40952762209768</v>
      </c>
      <c r="N197" s="28">
        <v>14</v>
      </c>
      <c r="O197" s="27">
        <v>3.6385707741640001</v>
      </c>
      <c r="P197" s="28">
        <v>21</v>
      </c>
      <c r="Q197" s="27">
        <v>2.2077238150965499</v>
      </c>
      <c r="R197" s="28">
        <v>15</v>
      </c>
      <c r="S197" s="27">
        <v>1.8751743375174299</v>
      </c>
      <c r="T197" s="28">
        <v>18</v>
      </c>
      <c r="U197" s="27">
        <v>2.3699808795411101</v>
      </c>
      <c r="V197" s="28">
        <v>24</v>
      </c>
      <c r="W197" s="27">
        <v>5.5397727272727302</v>
      </c>
      <c r="X197" s="28">
        <v>30</v>
      </c>
      <c r="Y197" s="27">
        <v>3.0030864197530902</v>
      </c>
      <c r="Z197" s="28">
        <v>30</v>
      </c>
      <c r="AA197" s="13">
        <v>2.796875</v>
      </c>
      <c r="AB197" s="12">
        <v>38</v>
      </c>
    </row>
    <row r="198" spans="1:28" x14ac:dyDescent="0.25">
      <c r="A198" s="25">
        <v>224</v>
      </c>
      <c r="B198" s="26" t="s">
        <v>317</v>
      </c>
      <c r="C198" s="27">
        <v>0</v>
      </c>
      <c r="D198" s="28">
        <v>1</v>
      </c>
      <c r="E198" s="27"/>
      <c r="F198" s="28">
        <v>0</v>
      </c>
      <c r="G198" s="27"/>
      <c r="H198" s="28">
        <v>0</v>
      </c>
      <c r="I198" s="27"/>
      <c r="J198" s="28">
        <v>0</v>
      </c>
      <c r="K198" s="27"/>
      <c r="L198" s="28">
        <v>0</v>
      </c>
      <c r="M198" s="27">
        <v>0</v>
      </c>
      <c r="N198" s="28">
        <v>1</v>
      </c>
      <c r="O198" s="27"/>
      <c r="P198" s="28">
        <v>0</v>
      </c>
      <c r="Q198" s="27"/>
      <c r="R198" s="28">
        <v>0</v>
      </c>
      <c r="S198" s="27">
        <v>0.25542784163473797</v>
      </c>
      <c r="T198" s="28">
        <v>1</v>
      </c>
      <c r="U198" s="27">
        <v>0.65789473684210498</v>
      </c>
      <c r="V198" s="28">
        <v>1</v>
      </c>
      <c r="W198" s="27">
        <v>1.5267175572519101</v>
      </c>
      <c r="X198" s="28">
        <v>1</v>
      </c>
      <c r="Y198" s="27">
        <v>2.5510204081632701</v>
      </c>
      <c r="Z198" s="28">
        <v>2</v>
      </c>
      <c r="AA198" s="13">
        <v>0</v>
      </c>
      <c r="AB198" s="12">
        <v>2</v>
      </c>
    </row>
    <row r="199" spans="1:28" x14ac:dyDescent="0.25">
      <c r="A199" s="22">
        <v>82</v>
      </c>
      <c r="B199" s="10" t="s">
        <v>190</v>
      </c>
      <c r="C199" s="13">
        <v>0.71123755334281602</v>
      </c>
      <c r="D199" s="12">
        <v>1</v>
      </c>
      <c r="E199" s="13">
        <v>0.24464831804281301</v>
      </c>
      <c r="F199" s="12">
        <v>1</v>
      </c>
      <c r="G199" s="13">
        <v>0.74274139095205904</v>
      </c>
      <c r="H199" s="12">
        <v>1</v>
      </c>
      <c r="I199" s="13"/>
      <c r="J199" s="12">
        <v>0</v>
      </c>
      <c r="K199" s="13"/>
      <c r="L199" s="12">
        <v>0</v>
      </c>
      <c r="M199" s="13"/>
      <c r="N199" s="12">
        <v>0</v>
      </c>
      <c r="O199" s="13"/>
      <c r="P199" s="12">
        <v>0</v>
      </c>
      <c r="Q199" s="13">
        <v>0.77262693156732898</v>
      </c>
      <c r="R199" s="12">
        <v>1</v>
      </c>
      <c r="S199" s="13"/>
      <c r="T199" s="12">
        <v>0</v>
      </c>
      <c r="U199" s="13">
        <v>1.8181818181818199</v>
      </c>
      <c r="V199" s="12">
        <v>1</v>
      </c>
      <c r="W199" s="13">
        <v>1.3162055335968399</v>
      </c>
      <c r="X199" s="12">
        <v>3</v>
      </c>
      <c r="Y199" s="13">
        <v>3.7037037037037002</v>
      </c>
      <c r="Z199" s="12">
        <v>1</v>
      </c>
      <c r="AA199" s="13"/>
      <c r="AB199" s="12">
        <v>0</v>
      </c>
    </row>
    <row r="200" spans="1:28" x14ac:dyDescent="0.25">
      <c r="A200" s="22">
        <v>74</v>
      </c>
      <c r="B200" s="10" t="s">
        <v>191</v>
      </c>
      <c r="C200" s="13"/>
      <c r="D200" s="12">
        <v>0</v>
      </c>
      <c r="E200" s="13">
        <v>0.69930069930069905</v>
      </c>
      <c r="F200" s="12">
        <v>1</v>
      </c>
      <c r="G200" s="13"/>
      <c r="H200" s="12">
        <v>0</v>
      </c>
      <c r="I200" s="13">
        <v>0.81018518518518501</v>
      </c>
      <c r="J200" s="12">
        <v>2</v>
      </c>
      <c r="K200" s="13">
        <v>0.34965034965035002</v>
      </c>
      <c r="L200" s="12">
        <v>2</v>
      </c>
      <c r="M200" s="13">
        <v>1.06537530266344</v>
      </c>
      <c r="N200" s="12">
        <v>5</v>
      </c>
      <c r="O200" s="13">
        <v>0.13698630136986301</v>
      </c>
      <c r="P200" s="12">
        <v>2</v>
      </c>
      <c r="Q200" s="13">
        <v>0</v>
      </c>
      <c r="R200" s="12">
        <v>1</v>
      </c>
      <c r="S200" s="13">
        <v>0.47846889952153099</v>
      </c>
      <c r="T200" s="12">
        <v>1</v>
      </c>
      <c r="U200" s="13">
        <v>1.31578947368421</v>
      </c>
      <c r="V200" s="12">
        <v>4</v>
      </c>
      <c r="W200" s="13">
        <v>0</v>
      </c>
      <c r="X200" s="12">
        <v>2</v>
      </c>
      <c r="Y200" s="13"/>
      <c r="Z200" s="12">
        <v>0</v>
      </c>
      <c r="AA200" s="13">
        <v>0</v>
      </c>
      <c r="AB200" s="12">
        <v>1</v>
      </c>
    </row>
    <row r="201" spans="1:28" x14ac:dyDescent="0.25">
      <c r="A201" s="22">
        <v>198</v>
      </c>
      <c r="B201" s="10" t="s">
        <v>192</v>
      </c>
      <c r="C201" s="13">
        <v>0.68071124855044496</v>
      </c>
      <c r="D201" s="12">
        <v>136</v>
      </c>
      <c r="E201" s="13">
        <v>0.97125506072874501</v>
      </c>
      <c r="F201" s="12">
        <v>112</v>
      </c>
      <c r="G201" s="13">
        <v>0.81061224489795902</v>
      </c>
      <c r="H201" s="12">
        <v>133</v>
      </c>
      <c r="I201" s="13">
        <v>0.88561525129982699</v>
      </c>
      <c r="J201" s="12">
        <v>170</v>
      </c>
      <c r="K201" s="13">
        <v>0.85866050808314098</v>
      </c>
      <c r="L201" s="12">
        <v>186</v>
      </c>
      <c r="M201" s="13">
        <v>0.87625065824117998</v>
      </c>
      <c r="N201" s="12">
        <v>180</v>
      </c>
      <c r="O201" s="13">
        <v>0.991535671100363</v>
      </c>
      <c r="P201" s="12">
        <v>229</v>
      </c>
      <c r="Q201" s="13">
        <v>1.0111856823266201</v>
      </c>
      <c r="R201" s="12">
        <v>222</v>
      </c>
      <c r="S201" s="13">
        <v>0.92164179104477595</v>
      </c>
      <c r="T201" s="12">
        <v>283</v>
      </c>
      <c r="U201" s="13">
        <v>0.99878048780487805</v>
      </c>
      <c r="V201" s="12">
        <v>268</v>
      </c>
      <c r="W201" s="13">
        <v>1</v>
      </c>
      <c r="X201" s="12">
        <v>314</v>
      </c>
      <c r="Y201" s="13">
        <v>1.2914979757084999</v>
      </c>
      <c r="Z201" s="12">
        <v>298</v>
      </c>
      <c r="AA201" s="13">
        <v>1.3958333333333299</v>
      </c>
      <c r="AB201" s="12">
        <v>323</v>
      </c>
    </row>
    <row r="202" spans="1:28" x14ac:dyDescent="0.25">
      <c r="A202" s="22">
        <v>84</v>
      </c>
      <c r="B202" s="10" t="s">
        <v>193</v>
      </c>
      <c r="C202" s="13">
        <v>1.1459353574926501</v>
      </c>
      <c r="D202" s="12">
        <v>10</v>
      </c>
      <c r="E202" s="13">
        <v>0.79635949943117201</v>
      </c>
      <c r="F202" s="12">
        <v>8</v>
      </c>
      <c r="G202" s="13">
        <v>1.012</v>
      </c>
      <c r="H202" s="12">
        <v>11</v>
      </c>
      <c r="I202" s="13">
        <v>0.680851063829787</v>
      </c>
      <c r="J202" s="12">
        <v>27</v>
      </c>
      <c r="K202" s="13">
        <v>0.90793201133144497</v>
      </c>
      <c r="L202" s="12">
        <v>17</v>
      </c>
      <c r="M202" s="13">
        <v>1.56269841269841</v>
      </c>
      <c r="N202" s="12">
        <v>26</v>
      </c>
      <c r="O202" s="13">
        <v>0.930491195551437</v>
      </c>
      <c r="P202" s="12">
        <v>27</v>
      </c>
      <c r="Q202" s="13">
        <v>0.77159090909090899</v>
      </c>
      <c r="R202" s="12">
        <v>38</v>
      </c>
      <c r="S202" s="13">
        <v>1.1887072808321</v>
      </c>
      <c r="T202" s="12">
        <v>36</v>
      </c>
      <c r="U202" s="13">
        <v>1.05241935483871</v>
      </c>
      <c r="V202" s="12">
        <v>51</v>
      </c>
      <c r="W202" s="13">
        <v>0.84076433121019101</v>
      </c>
      <c r="X202" s="12">
        <v>50</v>
      </c>
      <c r="Y202" s="13">
        <v>1.11347517730496</v>
      </c>
      <c r="Z202" s="12">
        <v>47</v>
      </c>
      <c r="AA202" s="13">
        <v>1.53125</v>
      </c>
      <c r="AB202" s="12">
        <v>45</v>
      </c>
    </row>
    <row r="203" spans="1:28" x14ac:dyDescent="0.25">
      <c r="A203" s="22">
        <v>135</v>
      </c>
      <c r="B203" s="10" t="s">
        <v>194</v>
      </c>
      <c r="C203" s="13">
        <v>2.1691973969631202</v>
      </c>
      <c r="D203" s="12">
        <v>2</v>
      </c>
      <c r="E203" s="13">
        <v>0.58913934426229497</v>
      </c>
      <c r="F203" s="12">
        <v>4</v>
      </c>
      <c r="G203" s="13">
        <v>0.729196556671449</v>
      </c>
      <c r="H203" s="12">
        <v>3</v>
      </c>
      <c r="I203" s="13"/>
      <c r="J203" s="12">
        <v>0</v>
      </c>
      <c r="K203" s="13"/>
      <c r="L203" s="12">
        <v>0</v>
      </c>
      <c r="M203" s="13">
        <v>1.7623363544813699</v>
      </c>
      <c r="N203" s="12">
        <v>3</v>
      </c>
      <c r="O203" s="13"/>
      <c r="P203" s="12">
        <v>0</v>
      </c>
      <c r="Q203" s="13">
        <v>0.789889415481833</v>
      </c>
      <c r="R203" s="12">
        <v>1</v>
      </c>
      <c r="S203" s="13">
        <v>0.284562211981567</v>
      </c>
      <c r="T203" s="12">
        <v>36</v>
      </c>
      <c r="U203" s="13">
        <v>0.29772329246935197</v>
      </c>
      <c r="V203" s="12">
        <v>30</v>
      </c>
      <c r="W203" s="13">
        <v>0.36170212765957399</v>
      </c>
      <c r="X203" s="12">
        <v>36</v>
      </c>
      <c r="Y203" s="13">
        <v>0.434782608695652</v>
      </c>
      <c r="Z203" s="12">
        <v>28</v>
      </c>
      <c r="AA203" s="13">
        <v>0</v>
      </c>
      <c r="AB203" s="12">
        <v>17</v>
      </c>
    </row>
    <row r="204" spans="1:28" x14ac:dyDescent="0.25">
      <c r="A204" s="25">
        <v>229</v>
      </c>
      <c r="B204" s="26" t="s">
        <v>195</v>
      </c>
      <c r="C204" s="27"/>
      <c r="D204" s="28">
        <v>0</v>
      </c>
      <c r="E204" s="27"/>
      <c r="F204" s="28">
        <v>0</v>
      </c>
      <c r="G204" s="27"/>
      <c r="H204" s="28">
        <v>0</v>
      </c>
      <c r="I204" s="27"/>
      <c r="J204" s="28">
        <v>0</v>
      </c>
      <c r="K204" s="27"/>
      <c r="L204" s="28">
        <v>0</v>
      </c>
      <c r="M204" s="27"/>
      <c r="N204" s="28">
        <v>0</v>
      </c>
      <c r="O204" s="27">
        <v>1.0101010101010099</v>
      </c>
      <c r="P204" s="28">
        <v>1</v>
      </c>
      <c r="Q204" s="27"/>
      <c r="R204" s="28">
        <v>0</v>
      </c>
      <c r="S204" s="27"/>
      <c r="T204" s="28">
        <v>0</v>
      </c>
      <c r="U204" s="27">
        <v>0.10784313725490199</v>
      </c>
      <c r="V204" s="28">
        <v>3</v>
      </c>
      <c r="W204" s="27"/>
      <c r="X204" s="28">
        <v>0</v>
      </c>
      <c r="Y204" s="27">
        <v>0</v>
      </c>
      <c r="Z204" s="28">
        <v>1</v>
      </c>
      <c r="AA204" s="13">
        <v>0</v>
      </c>
      <c r="AB204" s="12">
        <v>2</v>
      </c>
    </row>
    <row r="205" spans="1:28" x14ac:dyDescent="0.25">
      <c r="A205" s="22">
        <v>214</v>
      </c>
      <c r="B205" s="10" t="s">
        <v>196</v>
      </c>
      <c r="C205" s="13">
        <v>10.72</v>
      </c>
      <c r="D205" s="12">
        <v>1</v>
      </c>
      <c r="E205" s="13">
        <v>0.47067342505430798</v>
      </c>
      <c r="F205" s="12">
        <v>1</v>
      </c>
      <c r="G205" s="13"/>
      <c r="H205" s="12">
        <v>0</v>
      </c>
      <c r="I205" s="13">
        <v>0.89569340181746404</v>
      </c>
      <c r="J205" s="12">
        <v>3</v>
      </c>
      <c r="K205" s="13">
        <v>2.0618556701030899</v>
      </c>
      <c r="L205" s="12">
        <v>5</v>
      </c>
      <c r="M205" s="13">
        <v>4.5826513911620301</v>
      </c>
      <c r="N205" s="12">
        <v>2</v>
      </c>
      <c r="O205" s="13">
        <v>6.5616797900262494E-2</v>
      </c>
      <c r="P205" s="12">
        <v>1</v>
      </c>
      <c r="Q205" s="13">
        <v>0.58479532163742698</v>
      </c>
      <c r="R205" s="12">
        <v>2</v>
      </c>
      <c r="S205" s="13">
        <v>2.2301587301587298</v>
      </c>
      <c r="T205" s="12">
        <v>3</v>
      </c>
      <c r="U205" s="13"/>
      <c r="V205" s="12">
        <v>0</v>
      </c>
      <c r="W205" s="13">
        <v>1.1914285714285699</v>
      </c>
      <c r="X205" s="12">
        <v>6</v>
      </c>
      <c r="Y205" s="13">
        <v>0.69930069930069905</v>
      </c>
      <c r="Z205" s="12">
        <v>1</v>
      </c>
      <c r="AA205" s="13">
        <v>0.4375</v>
      </c>
      <c r="AB205" s="12">
        <v>7</v>
      </c>
    </row>
    <row r="206" spans="1:28" x14ac:dyDescent="0.25">
      <c r="A206" s="22">
        <v>226</v>
      </c>
      <c r="B206" s="10" t="s">
        <v>197</v>
      </c>
      <c r="C206" s="13"/>
      <c r="D206" s="12">
        <v>0</v>
      </c>
      <c r="E206" s="13">
        <v>2.2452504317789299</v>
      </c>
      <c r="F206" s="12">
        <v>1</v>
      </c>
      <c r="G206" s="13">
        <v>0</v>
      </c>
      <c r="H206" s="12">
        <v>1</v>
      </c>
      <c r="I206" s="13"/>
      <c r="J206" s="12">
        <v>0</v>
      </c>
      <c r="K206" s="13">
        <v>4.1867954911433198</v>
      </c>
      <c r="L206" s="12">
        <v>1</v>
      </c>
      <c r="M206" s="13"/>
      <c r="N206" s="12">
        <v>0</v>
      </c>
      <c r="O206" s="13"/>
      <c r="P206" s="12">
        <v>0</v>
      </c>
      <c r="Q206" s="13">
        <v>0.19175455417066201</v>
      </c>
      <c r="R206" s="12">
        <v>1</v>
      </c>
      <c r="S206" s="13"/>
      <c r="T206" s="12">
        <v>0</v>
      </c>
      <c r="U206" s="13">
        <v>3.13479623824451</v>
      </c>
      <c r="V206" s="12">
        <v>2</v>
      </c>
      <c r="W206" s="13">
        <v>0.943342776203966</v>
      </c>
      <c r="X206" s="12">
        <v>3</v>
      </c>
      <c r="Y206" s="13">
        <v>0</v>
      </c>
      <c r="Z206" s="12">
        <v>1</v>
      </c>
      <c r="AA206" s="13"/>
      <c r="AB206" s="12">
        <v>0</v>
      </c>
    </row>
    <row r="207" spans="1:28" x14ac:dyDescent="0.25">
      <c r="A207" s="22">
        <v>227</v>
      </c>
      <c r="B207" s="10" t="s">
        <v>198</v>
      </c>
      <c r="C207" s="13"/>
      <c r="D207" s="12">
        <v>0</v>
      </c>
      <c r="E207" s="13"/>
      <c r="F207" s="12">
        <v>0</v>
      </c>
      <c r="G207" s="13">
        <v>9.5238095238095205E-2</v>
      </c>
      <c r="H207" s="12">
        <v>1</v>
      </c>
      <c r="I207" s="13">
        <v>0.44444444444444398</v>
      </c>
      <c r="J207" s="12">
        <v>1</v>
      </c>
      <c r="K207" s="13">
        <v>0.102354145342886</v>
      </c>
      <c r="L207" s="12">
        <v>2</v>
      </c>
      <c r="M207" s="13"/>
      <c r="N207" s="12">
        <v>0</v>
      </c>
      <c r="O207" s="13">
        <v>0.43227326266195498</v>
      </c>
      <c r="P207" s="12">
        <v>3</v>
      </c>
      <c r="Q207" s="13">
        <v>0</v>
      </c>
      <c r="R207" s="12">
        <v>1</v>
      </c>
      <c r="S207" s="13">
        <v>0</v>
      </c>
      <c r="T207" s="12">
        <v>1</v>
      </c>
      <c r="U207" s="13"/>
      <c r="V207" s="12">
        <v>0</v>
      </c>
      <c r="W207" s="13">
        <v>0.33500000000000002</v>
      </c>
      <c r="X207" s="12">
        <v>3</v>
      </c>
      <c r="Y207" s="13">
        <v>0.987341772151899</v>
      </c>
      <c r="Z207" s="12">
        <v>9</v>
      </c>
      <c r="AA207" s="13">
        <v>0</v>
      </c>
      <c r="AB207" s="12">
        <v>3</v>
      </c>
    </row>
    <row r="208" spans="1:28" x14ac:dyDescent="0.25">
      <c r="A208" s="25">
        <v>228</v>
      </c>
      <c r="B208" s="26" t="s">
        <v>199</v>
      </c>
      <c r="C208" s="27"/>
      <c r="D208" s="28">
        <v>0</v>
      </c>
      <c r="E208" s="27">
        <v>0.774393391843056</v>
      </c>
      <c r="F208" s="28">
        <v>2</v>
      </c>
      <c r="G208" s="27">
        <v>1.0241020793950899</v>
      </c>
      <c r="H208" s="28">
        <v>3</v>
      </c>
      <c r="I208" s="27"/>
      <c r="J208" s="28">
        <v>0</v>
      </c>
      <c r="K208" s="27">
        <v>0.12254901960784299</v>
      </c>
      <c r="L208" s="28">
        <v>1</v>
      </c>
      <c r="M208" s="27">
        <v>1.09272581934452</v>
      </c>
      <c r="N208" s="28">
        <v>3</v>
      </c>
      <c r="O208" s="27">
        <v>1.68224299065421</v>
      </c>
      <c r="P208" s="28">
        <v>1</v>
      </c>
      <c r="Q208" s="27">
        <v>0.284648187633262</v>
      </c>
      <c r="R208" s="28">
        <v>3</v>
      </c>
      <c r="S208" s="27">
        <v>0.175438596491228</v>
      </c>
      <c r="T208" s="28">
        <v>1</v>
      </c>
      <c r="U208" s="27">
        <v>0.46511627906976699</v>
      </c>
      <c r="V208" s="28">
        <v>4</v>
      </c>
      <c r="W208" s="27">
        <v>0.29004329004328999</v>
      </c>
      <c r="X208" s="28">
        <v>3</v>
      </c>
      <c r="Y208" s="27">
        <v>1.01739130434783</v>
      </c>
      <c r="Z208" s="28">
        <v>6</v>
      </c>
      <c r="AA208" s="13">
        <v>1</v>
      </c>
      <c r="AB208" s="12">
        <v>4</v>
      </c>
    </row>
    <row r="209" spans="1:28" x14ac:dyDescent="0.25">
      <c r="A209" s="22">
        <v>225</v>
      </c>
      <c r="B209" s="10" t="s">
        <v>200</v>
      </c>
      <c r="C209" s="13"/>
      <c r="D209" s="12">
        <v>0</v>
      </c>
      <c r="E209" s="13">
        <v>0.89552238805970097</v>
      </c>
      <c r="F209" s="12">
        <v>1</v>
      </c>
      <c r="G209" s="13">
        <v>0</v>
      </c>
      <c r="H209" s="12">
        <v>1</v>
      </c>
      <c r="I209" s="13"/>
      <c r="J209" s="12">
        <v>0</v>
      </c>
      <c r="K209" s="13">
        <v>0.77955665024630505</v>
      </c>
      <c r="L209" s="12">
        <v>3</v>
      </c>
      <c r="M209" s="13"/>
      <c r="N209" s="12">
        <v>0</v>
      </c>
      <c r="O209" s="13">
        <v>0.89399744572158402</v>
      </c>
      <c r="P209" s="12">
        <v>1</v>
      </c>
      <c r="Q209" s="13">
        <v>0.78492935635792804</v>
      </c>
      <c r="R209" s="12">
        <v>3</v>
      </c>
      <c r="S209" s="13">
        <v>0.20876826722338199</v>
      </c>
      <c r="T209" s="12">
        <v>1</v>
      </c>
      <c r="U209" s="13">
        <v>0.140056022408964</v>
      </c>
      <c r="V209" s="12">
        <v>2</v>
      </c>
      <c r="W209" s="13">
        <v>0.240384615384615</v>
      </c>
      <c r="X209" s="12">
        <v>2</v>
      </c>
      <c r="Y209" s="13">
        <v>0</v>
      </c>
      <c r="Z209" s="12">
        <v>2</v>
      </c>
      <c r="AA209" s="13">
        <v>0.45454545454545497</v>
      </c>
      <c r="AB209" s="12">
        <v>4</v>
      </c>
    </row>
    <row r="210" spans="1:28" x14ac:dyDescent="0.25">
      <c r="A210" s="25">
        <v>230</v>
      </c>
      <c r="B210" s="26" t="s">
        <v>201</v>
      </c>
      <c r="C210" s="27">
        <v>0.17977528089887601</v>
      </c>
      <c r="D210" s="28">
        <v>29</v>
      </c>
      <c r="E210" s="27">
        <v>8.8235294117647106E-2</v>
      </c>
      <c r="F210" s="28">
        <v>30</v>
      </c>
      <c r="G210" s="27">
        <v>9.0104585679806906E-2</v>
      </c>
      <c r="H210" s="28">
        <v>33</v>
      </c>
      <c r="I210" s="27">
        <v>0.21834061135371199</v>
      </c>
      <c r="J210" s="28">
        <v>30</v>
      </c>
      <c r="K210" s="27">
        <v>0.26444043321299598</v>
      </c>
      <c r="L210" s="28">
        <v>28</v>
      </c>
      <c r="M210" s="27">
        <v>0.172379032258065</v>
      </c>
      <c r="N210" s="28">
        <v>24</v>
      </c>
      <c r="O210" s="27">
        <v>0.301143583227446</v>
      </c>
      <c r="P210" s="28">
        <v>46</v>
      </c>
      <c r="Q210" s="27">
        <v>0.45682888540031402</v>
      </c>
      <c r="R210" s="28">
        <v>35</v>
      </c>
      <c r="S210" s="27">
        <v>0.45898004434589801</v>
      </c>
      <c r="T210" s="28">
        <v>41</v>
      </c>
      <c r="U210" s="27">
        <v>0.29968454258675098</v>
      </c>
      <c r="V210" s="28">
        <v>40</v>
      </c>
      <c r="W210" s="27">
        <v>0.30348258706467701</v>
      </c>
      <c r="X210" s="28">
        <v>41</v>
      </c>
      <c r="Y210" s="27">
        <v>1.1599999999999999</v>
      </c>
      <c r="Z210" s="28">
        <v>46</v>
      </c>
      <c r="AA210" s="13">
        <v>1.23529411764706</v>
      </c>
      <c r="AB210" s="12">
        <v>39</v>
      </c>
    </row>
    <row r="211" spans="1:28" x14ac:dyDescent="0.25">
      <c r="A211" s="22">
        <v>56</v>
      </c>
      <c r="B211" s="10" t="s">
        <v>202</v>
      </c>
      <c r="C211" s="13">
        <v>0.493305144467935</v>
      </c>
      <c r="D211" s="12">
        <v>1</v>
      </c>
      <c r="E211" s="13">
        <v>0.57265569076592704</v>
      </c>
      <c r="F211" s="12">
        <v>1</v>
      </c>
      <c r="G211" s="13">
        <v>1.1111111111111101</v>
      </c>
      <c r="H211" s="12">
        <v>1</v>
      </c>
      <c r="I211" s="13"/>
      <c r="J211" s="12">
        <v>0</v>
      </c>
      <c r="K211" s="13"/>
      <c r="L211" s="12">
        <v>0</v>
      </c>
      <c r="M211" s="13"/>
      <c r="N211" s="12">
        <v>0</v>
      </c>
      <c r="O211" s="13"/>
      <c r="P211" s="12">
        <v>0</v>
      </c>
      <c r="Q211" s="13"/>
      <c r="R211" s="12">
        <v>0</v>
      </c>
      <c r="S211" s="13"/>
      <c r="T211" s="12">
        <v>0</v>
      </c>
      <c r="U211" s="13"/>
      <c r="V211" s="12">
        <v>0</v>
      </c>
      <c r="W211" s="13">
        <v>1.2307692307692299</v>
      </c>
      <c r="X211" s="12">
        <v>2</v>
      </c>
      <c r="Y211" s="13">
        <v>0.34722222222222199</v>
      </c>
      <c r="Z211" s="12">
        <v>2</v>
      </c>
      <c r="AA211" s="13"/>
      <c r="AB211" s="12">
        <v>0</v>
      </c>
    </row>
    <row r="212" spans="1:28" x14ac:dyDescent="0.25">
      <c r="A212" s="22">
        <v>232</v>
      </c>
      <c r="B212" s="10" t="s">
        <v>203</v>
      </c>
      <c r="C212" s="13">
        <v>0.96621621621621601</v>
      </c>
      <c r="D212" s="12">
        <v>50</v>
      </c>
      <c r="E212" s="13">
        <v>1.2818057455540399</v>
      </c>
      <c r="F212" s="12">
        <v>58</v>
      </c>
      <c r="G212" s="13">
        <v>0.99129852744310598</v>
      </c>
      <c r="H212" s="12">
        <v>72</v>
      </c>
      <c r="I212" s="13">
        <v>0.94851904090268002</v>
      </c>
      <c r="J212" s="12">
        <v>53</v>
      </c>
      <c r="K212" s="13">
        <v>1.3984899328859099</v>
      </c>
      <c r="L212" s="12">
        <v>75</v>
      </c>
      <c r="M212" s="13">
        <v>1.5359307359307399</v>
      </c>
      <c r="N212" s="12">
        <v>73</v>
      </c>
      <c r="O212" s="13">
        <v>1.85234215885947</v>
      </c>
      <c r="P212" s="12">
        <v>96</v>
      </c>
      <c r="Q212" s="13">
        <v>1.4610849056603801</v>
      </c>
      <c r="R212" s="12">
        <v>90</v>
      </c>
      <c r="S212" s="13">
        <v>1.26638772663877</v>
      </c>
      <c r="T212" s="12">
        <v>106</v>
      </c>
      <c r="U212" s="13">
        <v>1.28721541155867</v>
      </c>
      <c r="V212" s="12">
        <v>142</v>
      </c>
      <c r="W212" s="13">
        <v>1.6897506925207799</v>
      </c>
      <c r="X212" s="12">
        <v>103</v>
      </c>
      <c r="Y212" s="13">
        <v>1.31868131868132</v>
      </c>
      <c r="Z212" s="12">
        <v>179</v>
      </c>
      <c r="AA212" s="13">
        <v>0.91428571428571404</v>
      </c>
      <c r="AB212" s="12">
        <v>90</v>
      </c>
    </row>
    <row r="213" spans="1:28" x14ac:dyDescent="0.25">
      <c r="A213" s="22">
        <v>233</v>
      </c>
      <c r="B213" s="10" t="s">
        <v>204</v>
      </c>
      <c r="C213" s="13">
        <v>1.5257118572035699</v>
      </c>
      <c r="D213" s="12">
        <v>10</v>
      </c>
      <c r="E213" s="13">
        <v>0.68481123792800702</v>
      </c>
      <c r="F213" s="12">
        <v>5</v>
      </c>
      <c r="G213" s="13">
        <v>0.29865604778496802</v>
      </c>
      <c r="H213" s="12">
        <v>4</v>
      </c>
      <c r="I213" s="13">
        <v>0.71989389920424396</v>
      </c>
      <c r="J213" s="12">
        <v>7</v>
      </c>
      <c r="K213" s="13"/>
      <c r="L213" s="12">
        <v>0</v>
      </c>
      <c r="M213" s="13">
        <v>1.0528554070473899</v>
      </c>
      <c r="N213" s="12">
        <v>3</v>
      </c>
      <c r="O213" s="13"/>
      <c r="P213" s="12">
        <v>0</v>
      </c>
      <c r="Q213" s="13">
        <v>0.31120331950207503</v>
      </c>
      <c r="R213" s="12">
        <v>4</v>
      </c>
      <c r="S213" s="13">
        <v>0.49331848552338498</v>
      </c>
      <c r="T213" s="12">
        <v>7</v>
      </c>
      <c r="U213" s="13">
        <v>0.39039039039038997</v>
      </c>
      <c r="V213" s="12">
        <v>10</v>
      </c>
      <c r="W213" s="13">
        <v>0.24570024570024601</v>
      </c>
      <c r="X213" s="12">
        <v>16</v>
      </c>
      <c r="Y213" s="13">
        <v>0.41242937853107298</v>
      </c>
      <c r="Z213" s="12">
        <v>15</v>
      </c>
      <c r="AA213" s="13">
        <v>1.1875</v>
      </c>
      <c r="AB213" s="12">
        <v>8</v>
      </c>
    </row>
    <row r="214" spans="1:28" x14ac:dyDescent="0.25">
      <c r="A214" s="22">
        <v>234</v>
      </c>
      <c r="B214" s="10" t="s">
        <v>205</v>
      </c>
      <c r="C214" s="13">
        <v>0.80848806366047699</v>
      </c>
      <c r="D214" s="12">
        <v>21</v>
      </c>
      <c r="E214" s="13">
        <v>0.76656920077972701</v>
      </c>
      <c r="F214" s="12">
        <v>22</v>
      </c>
      <c r="G214" s="13">
        <v>0.72951739618406297</v>
      </c>
      <c r="H214" s="12">
        <v>13</v>
      </c>
      <c r="I214" s="13">
        <v>0.34942886812045698</v>
      </c>
      <c r="J214" s="12">
        <v>22</v>
      </c>
      <c r="K214" s="13">
        <v>0.79539641943733996</v>
      </c>
      <c r="L214" s="12">
        <v>27</v>
      </c>
      <c r="M214" s="13">
        <v>0.84320104098894</v>
      </c>
      <c r="N214" s="12">
        <v>23</v>
      </c>
      <c r="O214" s="13">
        <v>0.93551236749116595</v>
      </c>
      <c r="P214" s="12">
        <v>41</v>
      </c>
      <c r="Q214" s="13">
        <v>0.53418803418803396</v>
      </c>
      <c r="R214" s="12">
        <v>29</v>
      </c>
      <c r="S214" s="13">
        <v>0.90015360983102899</v>
      </c>
      <c r="T214" s="12">
        <v>49</v>
      </c>
      <c r="U214" s="13">
        <v>0.80980392156862702</v>
      </c>
      <c r="V214" s="12">
        <v>46</v>
      </c>
      <c r="W214" s="13">
        <v>1.1453287197231801</v>
      </c>
      <c r="X214" s="12">
        <v>45</v>
      </c>
      <c r="Y214" s="13">
        <v>0.90400000000000003</v>
      </c>
      <c r="Z214" s="12">
        <v>39</v>
      </c>
      <c r="AA214" s="13">
        <v>1.7083333333333299</v>
      </c>
      <c r="AB214" s="12">
        <v>56</v>
      </c>
    </row>
    <row r="215" spans="1:28" x14ac:dyDescent="0.25">
      <c r="A215" s="22">
        <v>63</v>
      </c>
      <c r="B215" s="10" t="s">
        <v>206</v>
      </c>
      <c r="C215" s="13">
        <v>1.3104661389621799</v>
      </c>
      <c r="D215" s="12">
        <v>10</v>
      </c>
      <c r="E215" s="13">
        <v>1.4619516562220201</v>
      </c>
      <c r="F215" s="12">
        <v>6</v>
      </c>
      <c r="G215" s="13">
        <v>1.16483516483516</v>
      </c>
      <c r="H215" s="12">
        <v>9</v>
      </c>
      <c r="I215" s="13">
        <v>1.4723523898781601</v>
      </c>
      <c r="J215" s="12">
        <v>7</v>
      </c>
      <c r="K215" s="13">
        <v>0.99613152804642202</v>
      </c>
      <c r="L215" s="12">
        <v>10</v>
      </c>
      <c r="M215" s="13">
        <v>1.45512820512821</v>
      </c>
      <c r="N215" s="12">
        <v>13</v>
      </c>
      <c r="O215" s="13">
        <v>1.25</v>
      </c>
      <c r="P215" s="12">
        <v>20</v>
      </c>
      <c r="Q215" s="13">
        <v>0.57532467532467502</v>
      </c>
      <c r="R215" s="12">
        <v>28</v>
      </c>
      <c r="S215" s="13">
        <v>1.1122754491018001</v>
      </c>
      <c r="T215" s="12">
        <v>21</v>
      </c>
      <c r="U215" s="13">
        <v>1.0928196147110301</v>
      </c>
      <c r="V215" s="12">
        <v>49</v>
      </c>
      <c r="W215" s="13">
        <v>0.88509316770186297</v>
      </c>
      <c r="X215" s="12">
        <v>39</v>
      </c>
      <c r="Y215" s="13">
        <v>1.8257575757575799</v>
      </c>
      <c r="Z215" s="12">
        <v>46</v>
      </c>
      <c r="AA215" s="13">
        <v>2.0416666666666701</v>
      </c>
      <c r="AB215" s="12">
        <v>39</v>
      </c>
    </row>
    <row r="216" spans="1:28" x14ac:dyDescent="0.25">
      <c r="A216" s="22">
        <v>42</v>
      </c>
      <c r="B216" s="10" t="s">
        <v>207</v>
      </c>
      <c r="C216" s="13">
        <v>0.92868098159509205</v>
      </c>
      <c r="D216" s="12">
        <v>9</v>
      </c>
      <c r="E216" s="13">
        <v>0.67361668003207698</v>
      </c>
      <c r="F216" s="12">
        <v>10</v>
      </c>
      <c r="G216" s="13">
        <v>1.1855670103092799</v>
      </c>
      <c r="H216" s="12">
        <v>5</v>
      </c>
      <c r="I216" s="13">
        <v>0.46222222222222198</v>
      </c>
      <c r="J216" s="12">
        <v>10</v>
      </c>
      <c r="K216" s="13">
        <v>0.860877684407096</v>
      </c>
      <c r="L216" s="12">
        <v>9</v>
      </c>
      <c r="M216" s="13">
        <v>0.61345496009122003</v>
      </c>
      <c r="N216" s="12">
        <v>13</v>
      </c>
      <c r="O216" s="13">
        <v>0.89747003994673802</v>
      </c>
      <c r="P216" s="12">
        <v>19</v>
      </c>
      <c r="Q216" s="13">
        <v>1.12107623318386</v>
      </c>
      <c r="R216" s="12">
        <v>10</v>
      </c>
      <c r="S216" s="13">
        <v>0.91876208897485501</v>
      </c>
      <c r="T216" s="12">
        <v>16</v>
      </c>
      <c r="U216" s="13">
        <v>1.3989898989898999</v>
      </c>
      <c r="V216" s="12">
        <v>28</v>
      </c>
      <c r="W216" s="13">
        <v>1.70384615384615</v>
      </c>
      <c r="X216" s="12">
        <v>21</v>
      </c>
      <c r="Y216" s="13">
        <v>1.4344262295082</v>
      </c>
      <c r="Z216" s="12">
        <v>28</v>
      </c>
      <c r="AA216" s="13">
        <v>1.34782608695652</v>
      </c>
      <c r="AB216" s="12">
        <v>29</v>
      </c>
    </row>
    <row r="217" spans="1:28" x14ac:dyDescent="0.25">
      <c r="A217" s="22">
        <v>171</v>
      </c>
      <c r="B217" s="10" t="s">
        <v>208</v>
      </c>
      <c r="C217" s="13">
        <v>0.86927449013707803</v>
      </c>
      <c r="D217" s="12">
        <v>19</v>
      </c>
      <c r="E217" s="13">
        <v>0.84022346368715095</v>
      </c>
      <c r="F217" s="12">
        <v>16</v>
      </c>
      <c r="G217" s="13">
        <v>0.66813348001466799</v>
      </c>
      <c r="H217" s="12">
        <v>23</v>
      </c>
      <c r="I217" s="13">
        <v>0.50278914094458904</v>
      </c>
      <c r="J217" s="12">
        <v>21</v>
      </c>
      <c r="K217" s="13">
        <v>0.81794586577678896</v>
      </c>
      <c r="L217" s="12">
        <v>16</v>
      </c>
      <c r="M217" s="13">
        <v>1.17395223073457</v>
      </c>
      <c r="N217" s="12">
        <v>21</v>
      </c>
      <c r="O217" s="13">
        <v>0.99136617572371799</v>
      </c>
      <c r="P217" s="12">
        <v>29</v>
      </c>
      <c r="Q217" s="13">
        <v>0.69961977186311797</v>
      </c>
      <c r="R217" s="12">
        <v>26</v>
      </c>
      <c r="S217" s="13">
        <v>0.95612708018154302</v>
      </c>
      <c r="T217" s="12">
        <v>42</v>
      </c>
      <c r="U217" s="13">
        <v>1.1407563025210099</v>
      </c>
      <c r="V217" s="12">
        <v>44</v>
      </c>
      <c r="W217" s="13">
        <v>1.2651646447140401</v>
      </c>
      <c r="X217" s="12">
        <v>50</v>
      </c>
      <c r="Y217" s="13">
        <v>1.15708812260536</v>
      </c>
      <c r="Z217" s="12">
        <v>42</v>
      </c>
      <c r="AA217" s="13">
        <v>1.16326530612245</v>
      </c>
      <c r="AB217" s="12">
        <v>60</v>
      </c>
    </row>
    <row r="218" spans="1:28" x14ac:dyDescent="0.25">
      <c r="A218" s="22">
        <v>71</v>
      </c>
      <c r="B218" s="10" t="s">
        <v>209</v>
      </c>
      <c r="C218" s="13">
        <v>1.36661341853035</v>
      </c>
      <c r="D218" s="12">
        <v>19</v>
      </c>
      <c r="E218" s="13">
        <v>0.87277580071174399</v>
      </c>
      <c r="F218" s="12">
        <v>21</v>
      </c>
      <c r="G218" s="13">
        <v>0.80541871921182295</v>
      </c>
      <c r="H218" s="12">
        <v>16</v>
      </c>
      <c r="I218" s="13">
        <v>0.97074954296160898</v>
      </c>
      <c r="J218" s="12">
        <v>21</v>
      </c>
      <c r="K218" s="13">
        <v>0.67949951876804604</v>
      </c>
      <c r="L218" s="12">
        <v>17</v>
      </c>
      <c r="M218" s="13">
        <v>0.88109756097560998</v>
      </c>
      <c r="N218" s="12">
        <v>24</v>
      </c>
      <c r="O218" s="13">
        <v>1.36578947368421</v>
      </c>
      <c r="P218" s="12">
        <v>26</v>
      </c>
      <c r="Q218" s="13">
        <v>0.93156424581005604</v>
      </c>
      <c r="R218" s="12">
        <v>43</v>
      </c>
      <c r="S218" s="13">
        <v>1.2692307692307701</v>
      </c>
      <c r="T218" s="12">
        <v>44</v>
      </c>
      <c r="U218" s="13">
        <v>1.27848101265823</v>
      </c>
      <c r="V218" s="12">
        <v>44</v>
      </c>
      <c r="W218" s="13">
        <v>0.94142259414225904</v>
      </c>
      <c r="X218" s="12">
        <v>52</v>
      </c>
      <c r="Y218" s="13">
        <v>1.0909090909090899</v>
      </c>
      <c r="Z218" s="12">
        <v>41</v>
      </c>
      <c r="AA218" s="13">
        <v>0.91666666666666696</v>
      </c>
      <c r="AB218" s="12">
        <v>55</v>
      </c>
    </row>
    <row r="219" spans="1:28" x14ac:dyDescent="0.25">
      <c r="A219" s="22">
        <v>155</v>
      </c>
      <c r="B219" s="10" t="s">
        <v>210</v>
      </c>
      <c r="C219" s="13"/>
      <c r="D219" s="12">
        <v>0</v>
      </c>
      <c r="E219" s="13"/>
      <c r="F219" s="12">
        <v>0</v>
      </c>
      <c r="G219" s="13"/>
      <c r="H219" s="12">
        <v>0</v>
      </c>
      <c r="I219" s="13">
        <v>0</v>
      </c>
      <c r="J219" s="12">
        <v>1</v>
      </c>
      <c r="K219" s="13"/>
      <c r="L219" s="12">
        <v>0</v>
      </c>
      <c r="M219" s="13"/>
      <c r="N219" s="12">
        <v>0</v>
      </c>
      <c r="O219" s="13"/>
      <c r="P219" s="12">
        <v>0</v>
      </c>
      <c r="Q219" s="13"/>
      <c r="R219" s="12">
        <v>0</v>
      </c>
      <c r="S219" s="13"/>
      <c r="T219" s="12">
        <v>0</v>
      </c>
      <c r="U219" s="13"/>
      <c r="V219" s="12">
        <v>0</v>
      </c>
      <c r="W219" s="13">
        <v>0</v>
      </c>
      <c r="X219" s="12">
        <v>1</v>
      </c>
      <c r="Y219" s="13"/>
      <c r="Z219" s="12">
        <v>0</v>
      </c>
      <c r="AA219" s="13">
        <v>0</v>
      </c>
      <c r="AB219" s="12">
        <v>1</v>
      </c>
    </row>
    <row r="220" spans="1:28" x14ac:dyDescent="0.25">
      <c r="A220" s="22">
        <v>47</v>
      </c>
      <c r="B220" s="10" t="s">
        <v>211</v>
      </c>
      <c r="C220" s="13"/>
      <c r="D220" s="12">
        <v>0</v>
      </c>
      <c r="E220" s="13"/>
      <c r="F220" s="12">
        <v>0</v>
      </c>
      <c r="G220" s="13"/>
      <c r="H220" s="12">
        <v>0</v>
      </c>
      <c r="I220" s="13"/>
      <c r="J220" s="12">
        <v>0</v>
      </c>
      <c r="K220" s="13"/>
      <c r="L220" s="12">
        <v>0</v>
      </c>
      <c r="M220" s="13"/>
      <c r="N220" s="12">
        <v>0</v>
      </c>
      <c r="O220" s="13"/>
      <c r="P220" s="12">
        <v>0</v>
      </c>
      <c r="Q220" s="13"/>
      <c r="R220" s="12">
        <v>0</v>
      </c>
      <c r="S220" s="13"/>
      <c r="T220" s="12">
        <v>0</v>
      </c>
      <c r="U220" s="13"/>
      <c r="V220" s="12">
        <v>0</v>
      </c>
      <c r="W220" s="13"/>
      <c r="X220" s="12">
        <v>0</v>
      </c>
      <c r="Y220" s="13"/>
      <c r="Z220" s="12">
        <v>0</v>
      </c>
      <c r="AA220" s="13"/>
      <c r="AB220" s="12">
        <v>0</v>
      </c>
    </row>
    <row r="221" spans="1:28" x14ac:dyDescent="0.25">
      <c r="A221" s="22">
        <v>237</v>
      </c>
      <c r="B221" s="10" t="s">
        <v>212</v>
      </c>
      <c r="C221" s="13">
        <v>0.57251908396946605</v>
      </c>
      <c r="D221" s="12">
        <v>3</v>
      </c>
      <c r="E221" s="13">
        <v>0.391566265060241</v>
      </c>
      <c r="F221" s="12">
        <v>5</v>
      </c>
      <c r="G221" s="13">
        <v>0.43156596794081398</v>
      </c>
      <c r="H221" s="12">
        <v>4</v>
      </c>
      <c r="I221" s="13">
        <v>1.2908124525436599</v>
      </c>
      <c r="J221" s="12">
        <v>7</v>
      </c>
      <c r="K221" s="13">
        <v>0.45703839122486301</v>
      </c>
      <c r="L221" s="12">
        <v>6</v>
      </c>
      <c r="M221" s="13">
        <v>0.213505461767627</v>
      </c>
      <c r="N221" s="12">
        <v>13</v>
      </c>
      <c r="O221" s="13">
        <v>1.4284051222351599</v>
      </c>
      <c r="P221" s="12">
        <v>11</v>
      </c>
      <c r="Q221" s="13">
        <v>0.47927461139896399</v>
      </c>
      <c r="R221" s="12">
        <v>10</v>
      </c>
      <c r="S221" s="13">
        <v>0.94156928213689495</v>
      </c>
      <c r="T221" s="12">
        <v>11</v>
      </c>
      <c r="U221" s="13">
        <v>1.35540838852097</v>
      </c>
      <c r="V221" s="12">
        <v>7</v>
      </c>
      <c r="W221" s="13">
        <v>0.96309963099631002</v>
      </c>
      <c r="X221" s="12">
        <v>18</v>
      </c>
      <c r="Y221" s="13">
        <v>1.2833333333333301</v>
      </c>
      <c r="Z221" s="12">
        <v>28</v>
      </c>
      <c r="AA221" s="13">
        <v>0.26315789473684198</v>
      </c>
      <c r="AB221" s="12">
        <v>19</v>
      </c>
    </row>
    <row r="222" spans="1:28" x14ac:dyDescent="0.25">
      <c r="A222" s="22">
        <v>126</v>
      </c>
      <c r="B222" s="10" t="s">
        <v>213</v>
      </c>
      <c r="C222" s="13"/>
      <c r="D222" s="12">
        <v>0</v>
      </c>
      <c r="E222" s="13"/>
      <c r="F222" s="12">
        <v>0</v>
      </c>
      <c r="G222" s="13"/>
      <c r="H222" s="12">
        <v>0</v>
      </c>
      <c r="I222" s="13"/>
      <c r="J222" s="12">
        <v>0</v>
      </c>
      <c r="K222" s="13"/>
      <c r="L222" s="12">
        <v>0</v>
      </c>
      <c r="M222" s="13"/>
      <c r="N222" s="12">
        <v>0</v>
      </c>
      <c r="O222" s="13"/>
      <c r="P222" s="12">
        <v>0</v>
      </c>
      <c r="Q222" s="13">
        <v>0</v>
      </c>
      <c r="R222" s="12">
        <v>1</v>
      </c>
      <c r="S222" s="13"/>
      <c r="T222" s="12">
        <v>0</v>
      </c>
      <c r="U222" s="13"/>
      <c r="V222" s="12">
        <v>0</v>
      </c>
      <c r="W222" s="13"/>
      <c r="X222" s="12">
        <v>0</v>
      </c>
      <c r="Y222" s="13"/>
      <c r="Z222" s="12">
        <v>0</v>
      </c>
      <c r="AA222" s="13"/>
      <c r="AB222" s="12">
        <v>0</v>
      </c>
    </row>
    <row r="223" spans="1:28" x14ac:dyDescent="0.25">
      <c r="A223" s="22">
        <v>239</v>
      </c>
      <c r="B223" s="10" t="s">
        <v>214</v>
      </c>
      <c r="C223" s="13">
        <v>0.90252707581227398</v>
      </c>
      <c r="D223" s="12">
        <v>14</v>
      </c>
      <c r="E223" s="13">
        <v>0.97862232779097402</v>
      </c>
      <c r="F223" s="12">
        <v>14</v>
      </c>
      <c r="G223" s="13">
        <v>0.69781461944235101</v>
      </c>
      <c r="H223" s="12">
        <v>23</v>
      </c>
      <c r="I223" s="13">
        <v>0.69036697247706402</v>
      </c>
      <c r="J223" s="12">
        <v>29</v>
      </c>
      <c r="K223" s="13">
        <v>0.817688130333592</v>
      </c>
      <c r="L223" s="12">
        <v>26</v>
      </c>
      <c r="M223" s="13">
        <v>0.61742100768573904</v>
      </c>
      <c r="N223" s="12">
        <v>26</v>
      </c>
      <c r="O223" s="13">
        <v>0.85020661157024802</v>
      </c>
      <c r="P223" s="12">
        <v>43</v>
      </c>
      <c r="Q223" s="13">
        <v>0.82561894510226097</v>
      </c>
      <c r="R223" s="12">
        <v>30</v>
      </c>
      <c r="S223" s="13">
        <v>0.87168758716875905</v>
      </c>
      <c r="T223" s="12">
        <v>28</v>
      </c>
      <c r="U223" s="13">
        <v>0.67256637168141598</v>
      </c>
      <c r="V223" s="12">
        <v>30</v>
      </c>
      <c r="W223" s="13">
        <v>0.91374663072776297</v>
      </c>
      <c r="X223" s="12">
        <v>36</v>
      </c>
      <c r="Y223" s="13">
        <v>1.0928961748633901</v>
      </c>
      <c r="Z223" s="12">
        <v>27</v>
      </c>
      <c r="AA223" s="13">
        <v>1.4375</v>
      </c>
      <c r="AB223" s="12">
        <v>35</v>
      </c>
    </row>
    <row r="224" spans="1:28" x14ac:dyDescent="0.25">
      <c r="A224" s="20">
        <v>240</v>
      </c>
      <c r="B224" s="10" t="s">
        <v>215</v>
      </c>
      <c r="C224" s="13">
        <v>0.990916597853014</v>
      </c>
      <c r="D224" s="12">
        <v>23</v>
      </c>
      <c r="E224" s="13">
        <v>1.20089485458613</v>
      </c>
      <c r="F224" s="12">
        <v>45</v>
      </c>
      <c r="G224" s="13">
        <v>1.4798387096774199</v>
      </c>
      <c r="H224" s="12">
        <v>31</v>
      </c>
      <c r="I224" s="13">
        <v>0.81666666666666698</v>
      </c>
      <c r="J224" s="12">
        <v>47</v>
      </c>
      <c r="K224" s="13">
        <v>0.89804118533400301</v>
      </c>
      <c r="L224" s="12">
        <v>48</v>
      </c>
      <c r="M224" s="13">
        <v>0.88775510204081598</v>
      </c>
      <c r="N224" s="12">
        <v>44</v>
      </c>
      <c r="O224" s="13">
        <v>1.1403278688524601</v>
      </c>
      <c r="P224" s="12">
        <v>84</v>
      </c>
      <c r="Q224" s="13">
        <v>0.92704495210022098</v>
      </c>
      <c r="R224" s="12">
        <v>102</v>
      </c>
      <c r="S224" s="13">
        <v>1.29132420091324</v>
      </c>
      <c r="T224" s="12">
        <v>96</v>
      </c>
      <c r="U224" s="13">
        <v>0.96577017114914399</v>
      </c>
      <c r="V224" s="12">
        <v>91</v>
      </c>
      <c r="W224" s="13">
        <v>1.01308411214953</v>
      </c>
      <c r="X224" s="12">
        <v>106</v>
      </c>
      <c r="Y224" s="13">
        <v>1.08906882591093</v>
      </c>
      <c r="Z224" s="12">
        <v>109</v>
      </c>
      <c r="AA224" s="13">
        <v>1.2040816326530599</v>
      </c>
      <c r="AB224" s="12">
        <v>85</v>
      </c>
    </row>
    <row r="225" spans="1:28" x14ac:dyDescent="0.25">
      <c r="A225" s="22">
        <v>241</v>
      </c>
      <c r="B225" s="10" t="s">
        <v>216</v>
      </c>
      <c r="C225" s="13">
        <v>1.2889688249400499</v>
      </c>
      <c r="D225" s="12">
        <v>16</v>
      </c>
      <c r="E225" s="13">
        <v>0.69841269841269804</v>
      </c>
      <c r="F225" s="12">
        <v>22</v>
      </c>
      <c r="G225" s="13">
        <v>1.1401584399756199</v>
      </c>
      <c r="H225" s="12">
        <v>17</v>
      </c>
      <c r="I225" s="13">
        <v>0.38409090909090898</v>
      </c>
      <c r="J225" s="12">
        <v>29</v>
      </c>
      <c r="K225" s="13">
        <v>1.21400113830393</v>
      </c>
      <c r="L225" s="12">
        <v>27</v>
      </c>
      <c r="M225" s="13">
        <v>1.34467821782178</v>
      </c>
      <c r="N225" s="12">
        <v>41</v>
      </c>
      <c r="O225" s="13">
        <v>1.1118737131091301</v>
      </c>
      <c r="P225" s="12">
        <v>20</v>
      </c>
      <c r="Q225" s="13">
        <v>0.83106485188150503</v>
      </c>
      <c r="R225" s="12">
        <v>32</v>
      </c>
      <c r="S225" s="13">
        <v>1.4639278557114199</v>
      </c>
      <c r="T225" s="12">
        <v>23</v>
      </c>
      <c r="U225" s="13">
        <v>1.3796856106408699</v>
      </c>
      <c r="V225" s="12">
        <v>17</v>
      </c>
      <c r="W225" s="13">
        <v>1.6192307692307699</v>
      </c>
      <c r="X225" s="12">
        <v>38</v>
      </c>
      <c r="Y225" s="13">
        <v>1.0528301886792499</v>
      </c>
      <c r="Z225" s="12">
        <v>29</v>
      </c>
      <c r="AA225" s="13">
        <v>2.43396226415094</v>
      </c>
      <c r="AB225" s="12">
        <v>28</v>
      </c>
    </row>
    <row r="226" spans="1:28" x14ac:dyDescent="0.25">
      <c r="A226" s="20">
        <v>244</v>
      </c>
      <c r="B226" s="10" t="s">
        <v>217</v>
      </c>
      <c r="C226" s="13">
        <v>0.96963946869070206</v>
      </c>
      <c r="D226" s="12">
        <v>3</v>
      </c>
      <c r="E226" s="13">
        <v>1.2309495896834699</v>
      </c>
      <c r="F226" s="12">
        <v>1</v>
      </c>
      <c r="G226" s="13"/>
      <c r="H226" s="12">
        <v>0</v>
      </c>
      <c r="I226" s="13">
        <v>0.89659294680215196</v>
      </c>
      <c r="J226" s="12">
        <v>2</v>
      </c>
      <c r="K226" s="13">
        <v>1.2152777777777799</v>
      </c>
      <c r="L226" s="12">
        <v>4</v>
      </c>
      <c r="M226" s="13"/>
      <c r="N226" s="12">
        <v>0</v>
      </c>
      <c r="O226" s="13">
        <v>0.54</v>
      </c>
      <c r="P226" s="12">
        <v>4</v>
      </c>
      <c r="Q226" s="13">
        <v>1.94552529182879</v>
      </c>
      <c r="R226" s="12">
        <v>1</v>
      </c>
      <c r="S226" s="13">
        <v>0.86083052749719402</v>
      </c>
      <c r="T226" s="12">
        <v>3</v>
      </c>
      <c r="U226" s="13">
        <v>1.03857566765579</v>
      </c>
      <c r="V226" s="12">
        <v>2</v>
      </c>
      <c r="W226" s="13">
        <v>2.46172248803828</v>
      </c>
      <c r="X226" s="12">
        <v>7</v>
      </c>
      <c r="Y226" s="13">
        <v>2.0104166666666701</v>
      </c>
      <c r="Z226" s="12">
        <v>7</v>
      </c>
      <c r="AA226" s="13">
        <v>1.35135135135135</v>
      </c>
      <c r="AB226" s="12">
        <v>8</v>
      </c>
    </row>
    <row r="227" spans="1:28" x14ac:dyDescent="0.25">
      <c r="A227" s="22">
        <v>15</v>
      </c>
      <c r="B227" s="10" t="s">
        <v>218</v>
      </c>
      <c r="C227" s="13">
        <v>0.59523809523809501</v>
      </c>
      <c r="D227" s="12">
        <v>2</v>
      </c>
      <c r="E227" s="13">
        <v>0</v>
      </c>
      <c r="F227" s="12">
        <v>3</v>
      </c>
      <c r="G227" s="13">
        <v>0</v>
      </c>
      <c r="H227" s="12">
        <v>2</v>
      </c>
      <c r="I227" s="13">
        <v>0</v>
      </c>
      <c r="J227" s="12">
        <v>3</v>
      </c>
      <c r="K227" s="13">
        <v>0.71428571428571397</v>
      </c>
      <c r="L227" s="12">
        <v>2</v>
      </c>
      <c r="M227" s="13">
        <v>0</v>
      </c>
      <c r="N227" s="12">
        <v>3</v>
      </c>
      <c r="O227" s="13">
        <v>1.1965811965812001</v>
      </c>
      <c r="P227" s="12">
        <v>5</v>
      </c>
      <c r="Q227" s="13">
        <v>6.0865384615384599</v>
      </c>
      <c r="R227" s="12">
        <v>3</v>
      </c>
      <c r="S227" s="13">
        <v>0.397260273972603</v>
      </c>
      <c r="T227" s="12">
        <v>7</v>
      </c>
      <c r="U227" s="13">
        <v>1.4318181818181801</v>
      </c>
      <c r="V227" s="12">
        <v>30</v>
      </c>
      <c r="W227" s="13">
        <v>0.36666666666666697</v>
      </c>
      <c r="X227" s="12">
        <v>19</v>
      </c>
      <c r="Y227" s="13">
        <v>0.61538461538461497</v>
      </c>
      <c r="Z227" s="12">
        <v>13</v>
      </c>
      <c r="AA227" s="13">
        <v>0</v>
      </c>
      <c r="AB227" s="12">
        <v>16</v>
      </c>
    </row>
    <row r="228" spans="1:28" x14ac:dyDescent="0.25">
      <c r="A228" s="20">
        <v>245</v>
      </c>
      <c r="B228" s="10" t="s">
        <v>219</v>
      </c>
      <c r="C228" s="13">
        <v>0.35183737294761502</v>
      </c>
      <c r="D228" s="12">
        <v>2</v>
      </c>
      <c r="E228" s="13">
        <v>0.48582995951417002</v>
      </c>
      <c r="F228" s="12">
        <v>2</v>
      </c>
      <c r="G228" s="13">
        <v>1.9475021168501301</v>
      </c>
      <c r="H228" s="12">
        <v>1</v>
      </c>
      <c r="I228" s="13">
        <v>2.5598678777869499</v>
      </c>
      <c r="J228" s="12">
        <v>1</v>
      </c>
      <c r="K228" s="13"/>
      <c r="L228" s="12">
        <v>0</v>
      </c>
      <c r="M228" s="13"/>
      <c r="N228" s="12">
        <v>0</v>
      </c>
      <c r="O228" s="13"/>
      <c r="P228" s="12">
        <v>0</v>
      </c>
      <c r="Q228" s="13">
        <v>1.33195592286501</v>
      </c>
      <c r="R228" s="12">
        <v>3</v>
      </c>
      <c r="S228" s="13">
        <v>3.2442748091603102</v>
      </c>
      <c r="T228" s="12">
        <v>3</v>
      </c>
      <c r="U228" s="13">
        <v>2.0430107526881698</v>
      </c>
      <c r="V228" s="12">
        <v>5</v>
      </c>
      <c r="W228" s="13">
        <v>1.33953488372093</v>
      </c>
      <c r="X228" s="12">
        <v>8</v>
      </c>
      <c r="Y228" s="13">
        <v>2.51648351648352</v>
      </c>
      <c r="Z228" s="12">
        <v>7</v>
      </c>
      <c r="AA228" s="13">
        <v>3.5833333333333299</v>
      </c>
      <c r="AB228" s="12">
        <v>7</v>
      </c>
    </row>
    <row r="229" spans="1:28" x14ac:dyDescent="0.25">
      <c r="A229" s="20">
        <v>246</v>
      </c>
      <c r="B229" s="10" t="s">
        <v>220</v>
      </c>
      <c r="C229" s="13">
        <v>0.84238464679461</v>
      </c>
      <c r="D229" s="12">
        <v>16</v>
      </c>
      <c r="E229" s="13">
        <v>0.97828918801563203</v>
      </c>
      <c r="F229" s="12">
        <v>15</v>
      </c>
      <c r="G229" s="13">
        <v>0.692374727668845</v>
      </c>
      <c r="H229" s="12">
        <v>18</v>
      </c>
      <c r="I229" s="13">
        <v>0.58799454297407905</v>
      </c>
      <c r="J229" s="12">
        <v>28</v>
      </c>
      <c r="K229" s="13">
        <v>0.96811594202898599</v>
      </c>
      <c r="L229" s="12">
        <v>24</v>
      </c>
      <c r="M229" s="13">
        <v>0.96743697478991597</v>
      </c>
      <c r="N229" s="12">
        <v>36</v>
      </c>
      <c r="O229" s="13">
        <v>1.0171044593769101</v>
      </c>
      <c r="P229" s="12">
        <v>40</v>
      </c>
      <c r="Q229" s="13">
        <v>1.08497723823976</v>
      </c>
      <c r="R229" s="12">
        <v>30</v>
      </c>
      <c r="S229" s="13">
        <v>1.46696832579186</v>
      </c>
      <c r="T229" s="12">
        <v>34</v>
      </c>
      <c r="U229" s="13">
        <v>2.1125439624853501</v>
      </c>
      <c r="V229" s="12">
        <v>52</v>
      </c>
      <c r="W229" s="13">
        <v>1.8021390374331501</v>
      </c>
      <c r="X229" s="12">
        <v>55</v>
      </c>
      <c r="Y229" s="13">
        <v>2.1666666666666701</v>
      </c>
      <c r="Z229" s="12">
        <v>46</v>
      </c>
      <c r="AA229" s="13">
        <v>1.25925925925926</v>
      </c>
      <c r="AB229" s="12">
        <v>47</v>
      </c>
    </row>
    <row r="230" spans="1:28" x14ac:dyDescent="0.25">
      <c r="A230" s="22">
        <v>201</v>
      </c>
      <c r="B230" s="10" t="s">
        <v>221</v>
      </c>
      <c r="C230" s="13">
        <v>0.74561842764146202</v>
      </c>
      <c r="D230" s="12">
        <v>107</v>
      </c>
      <c r="E230" s="13">
        <v>0.77759562841530006</v>
      </c>
      <c r="F230" s="12">
        <v>118</v>
      </c>
      <c r="G230" s="13">
        <v>0.71630833770319902</v>
      </c>
      <c r="H230" s="12">
        <v>89</v>
      </c>
      <c r="I230" s="13">
        <v>1.0051993067591001</v>
      </c>
      <c r="J230" s="12">
        <v>94</v>
      </c>
      <c r="K230" s="13">
        <v>0.80938416422287396</v>
      </c>
      <c r="L230" s="12">
        <v>122</v>
      </c>
      <c r="M230" s="13">
        <v>0.66848484848484802</v>
      </c>
      <c r="N230" s="12">
        <v>109</v>
      </c>
      <c r="O230" s="13">
        <v>0.96955017301038104</v>
      </c>
      <c r="P230" s="12">
        <v>127</v>
      </c>
      <c r="Q230" s="13">
        <v>0.70176848874598097</v>
      </c>
      <c r="R230" s="12">
        <v>128</v>
      </c>
      <c r="S230" s="13">
        <v>0.96394686907020899</v>
      </c>
      <c r="T230" s="12">
        <v>110</v>
      </c>
      <c r="U230" s="13">
        <v>0.82741116751268995</v>
      </c>
      <c r="V230" s="12">
        <v>132</v>
      </c>
      <c r="W230" s="13">
        <v>1.0659340659340699</v>
      </c>
      <c r="X230" s="12">
        <v>115</v>
      </c>
      <c r="Y230" s="13">
        <v>0.76951672862453502</v>
      </c>
      <c r="Z230" s="12">
        <v>136</v>
      </c>
      <c r="AA230" s="13">
        <v>1.04</v>
      </c>
      <c r="AB230" s="12">
        <v>143</v>
      </c>
    </row>
    <row r="231" spans="1:28" x14ac:dyDescent="0.25">
      <c r="A231" s="22">
        <v>215</v>
      </c>
      <c r="B231" s="10" t="s">
        <v>222</v>
      </c>
      <c r="C231" s="13"/>
      <c r="D231" s="12">
        <v>0</v>
      </c>
      <c r="E231" s="13">
        <v>0.98360655737704905</v>
      </c>
      <c r="F231" s="12">
        <v>1</v>
      </c>
      <c r="G231" s="13"/>
      <c r="H231" s="12">
        <v>0</v>
      </c>
      <c r="I231" s="13">
        <v>0.53418803418803396</v>
      </c>
      <c r="J231" s="12">
        <v>1</v>
      </c>
      <c r="K231" s="13">
        <v>0.78451882845188303</v>
      </c>
      <c r="L231" s="12">
        <v>2</v>
      </c>
      <c r="M231" s="13">
        <v>0.58072009291521498</v>
      </c>
      <c r="N231" s="12">
        <v>1</v>
      </c>
      <c r="O231" s="13">
        <v>1.3365735115431301</v>
      </c>
      <c r="P231" s="12">
        <v>2</v>
      </c>
      <c r="Q231" s="13"/>
      <c r="R231" s="12">
        <v>0</v>
      </c>
      <c r="S231" s="13">
        <v>0.67567567567567599</v>
      </c>
      <c r="T231" s="12">
        <v>1</v>
      </c>
      <c r="U231" s="13">
        <v>0.180505415162455</v>
      </c>
      <c r="V231" s="12">
        <v>2</v>
      </c>
      <c r="W231" s="13">
        <v>0.64102564102564097</v>
      </c>
      <c r="X231" s="12">
        <v>4</v>
      </c>
      <c r="Y231" s="13">
        <v>1.0806451612903201</v>
      </c>
      <c r="Z231" s="12">
        <v>3</v>
      </c>
      <c r="AA231" s="13">
        <v>0</v>
      </c>
      <c r="AB231" s="12">
        <v>6</v>
      </c>
    </row>
    <row r="232" spans="1:28" x14ac:dyDescent="0.25">
      <c r="A232" s="25">
        <v>216</v>
      </c>
      <c r="B232" s="26" t="s">
        <v>223</v>
      </c>
      <c r="C232" s="27">
        <v>1.32531026701768</v>
      </c>
      <c r="D232" s="28">
        <v>17</v>
      </c>
      <c r="E232" s="27">
        <v>0.72201872201872197</v>
      </c>
      <c r="F232" s="28">
        <v>19</v>
      </c>
      <c r="G232" s="27">
        <v>0.620227457351747</v>
      </c>
      <c r="H232" s="28">
        <v>26</v>
      </c>
      <c r="I232" s="27">
        <v>0.455993294216262</v>
      </c>
      <c r="J232" s="28">
        <v>25</v>
      </c>
      <c r="K232" s="27">
        <v>0.81055607917059402</v>
      </c>
      <c r="L232" s="28">
        <v>25</v>
      </c>
      <c r="M232" s="27">
        <v>1.5438780872306901</v>
      </c>
      <c r="N232" s="28">
        <v>29</v>
      </c>
      <c r="O232" s="27">
        <v>0.97668557025834901</v>
      </c>
      <c r="P232" s="28">
        <v>56</v>
      </c>
      <c r="Q232" s="27">
        <v>0.80283911671924302</v>
      </c>
      <c r="R232" s="28">
        <v>51</v>
      </c>
      <c r="S232" s="27">
        <v>1.11851851851852</v>
      </c>
      <c r="T232" s="28">
        <v>61</v>
      </c>
      <c r="U232" s="27">
        <v>1.16814159292035</v>
      </c>
      <c r="V232" s="28">
        <v>38</v>
      </c>
      <c r="W232" s="27">
        <v>1.6350364963503601</v>
      </c>
      <c r="X232" s="28">
        <v>53</v>
      </c>
      <c r="Y232" s="27">
        <v>0.80555555555555503</v>
      </c>
      <c r="Z232" s="28">
        <v>77</v>
      </c>
      <c r="AA232" s="13">
        <v>0.76315789473684204</v>
      </c>
      <c r="AB232" s="12">
        <v>65</v>
      </c>
    </row>
    <row r="233" spans="1:28" x14ac:dyDescent="0.25">
      <c r="A233" s="24">
        <v>247</v>
      </c>
      <c r="B233" s="10" t="s">
        <v>224</v>
      </c>
      <c r="C233" s="13">
        <v>0.84432234432234399</v>
      </c>
      <c r="D233" s="12">
        <v>79</v>
      </c>
      <c r="E233" s="13">
        <v>0.92100192678227399</v>
      </c>
      <c r="F233" s="12">
        <v>95</v>
      </c>
      <c r="G233" s="13">
        <v>0.97987927565392396</v>
      </c>
      <c r="H233" s="12">
        <v>107</v>
      </c>
      <c r="I233" s="13">
        <v>1.0010940919037199</v>
      </c>
      <c r="J233" s="12">
        <v>115</v>
      </c>
      <c r="K233" s="13">
        <v>1.19886363636364</v>
      </c>
      <c r="L233" s="12">
        <v>113</v>
      </c>
      <c r="M233" s="13">
        <v>0.98745294855708898</v>
      </c>
      <c r="N233" s="12">
        <v>137</v>
      </c>
      <c r="O233" s="13">
        <v>0.98895027624309395</v>
      </c>
      <c r="P233" s="12">
        <v>148</v>
      </c>
      <c r="Q233" s="13">
        <v>0.92869565217391303</v>
      </c>
      <c r="R233" s="12">
        <v>158</v>
      </c>
      <c r="S233" s="13">
        <v>1.08921161825726</v>
      </c>
      <c r="T233" s="12">
        <v>146</v>
      </c>
      <c r="U233" s="13">
        <v>0.90159574468085102</v>
      </c>
      <c r="V233" s="12">
        <v>136</v>
      </c>
      <c r="W233" s="13">
        <v>0.83606557377049195</v>
      </c>
      <c r="X233" s="12">
        <v>140</v>
      </c>
      <c r="Y233" s="13">
        <v>0.97321428571428603</v>
      </c>
      <c r="Z233" s="12">
        <v>131</v>
      </c>
      <c r="AA233" s="13">
        <v>1.1304347826087</v>
      </c>
      <c r="AB233" s="12">
        <v>117</v>
      </c>
    </row>
    <row r="234" spans="1:28" x14ac:dyDescent="0.25">
      <c r="A234" s="30">
        <v>248</v>
      </c>
      <c r="B234" s="26" t="s">
        <v>225</v>
      </c>
      <c r="C234" s="13">
        <v>0.47707623788315401</v>
      </c>
      <c r="D234" s="12">
        <v>14</v>
      </c>
      <c r="E234" s="13">
        <v>0.50391644908616195</v>
      </c>
      <c r="F234" s="12">
        <v>19</v>
      </c>
      <c r="G234" s="13">
        <v>0.307966706302021</v>
      </c>
      <c r="H234" s="12">
        <v>14</v>
      </c>
      <c r="I234" s="13">
        <v>0.45504419384333999</v>
      </c>
      <c r="J234" s="12">
        <v>15</v>
      </c>
      <c r="K234" s="13">
        <v>0.648747913188648</v>
      </c>
      <c r="L234" s="12">
        <v>23</v>
      </c>
      <c r="M234" s="13">
        <v>0.46048237476808901</v>
      </c>
      <c r="N234" s="12">
        <v>17</v>
      </c>
      <c r="O234" s="13">
        <v>0.53534482758620705</v>
      </c>
      <c r="P234" s="12">
        <v>19</v>
      </c>
      <c r="Q234" s="13">
        <v>0.762506316321374</v>
      </c>
      <c r="R234" s="12">
        <v>22</v>
      </c>
      <c r="S234" s="13">
        <v>0.779126213592233</v>
      </c>
      <c r="T234" s="12">
        <v>31</v>
      </c>
      <c r="U234" s="13">
        <v>0.622142857142857</v>
      </c>
      <c r="V234" s="12">
        <v>28</v>
      </c>
      <c r="W234" s="13">
        <v>0.97536394176931696</v>
      </c>
      <c r="X234" s="12">
        <v>24</v>
      </c>
      <c r="Y234" s="13">
        <v>0.922885572139304</v>
      </c>
      <c r="Z234" s="12">
        <v>24</v>
      </c>
      <c r="AA234" s="13">
        <v>0.949367088607595</v>
      </c>
      <c r="AB234" s="12">
        <v>32</v>
      </c>
    </row>
    <row r="235" spans="1:28" x14ac:dyDescent="0.25">
      <c r="A235" s="20">
        <v>249</v>
      </c>
      <c r="B235" s="10" t="s">
        <v>226</v>
      </c>
      <c r="C235" s="13">
        <v>0.98563829787234003</v>
      </c>
      <c r="D235" s="12">
        <v>19</v>
      </c>
      <c r="E235" s="13">
        <v>1.0930098209127701</v>
      </c>
      <c r="F235" s="12">
        <v>26</v>
      </c>
      <c r="G235" s="13">
        <v>0.766133806986382</v>
      </c>
      <c r="H235" s="12">
        <v>36</v>
      </c>
      <c r="I235" s="13">
        <v>1.5535823637477</v>
      </c>
      <c r="J235" s="12">
        <v>27</v>
      </c>
      <c r="K235" s="13">
        <v>0.93587033121916796</v>
      </c>
      <c r="L235" s="12">
        <v>36</v>
      </c>
      <c r="M235" s="13">
        <v>0.97811320754717002</v>
      </c>
      <c r="N235" s="12">
        <v>23</v>
      </c>
      <c r="O235" s="13">
        <v>0.86342804766269499</v>
      </c>
      <c r="P235" s="12">
        <v>55</v>
      </c>
      <c r="Q235" s="13">
        <v>0.53934942287513099</v>
      </c>
      <c r="R235" s="12">
        <v>50</v>
      </c>
      <c r="S235" s="13">
        <v>1.3249001331557899</v>
      </c>
      <c r="T235" s="12">
        <v>39</v>
      </c>
      <c r="U235" s="13">
        <v>0.938405797101449</v>
      </c>
      <c r="V235" s="12">
        <v>71</v>
      </c>
      <c r="W235" s="13">
        <v>0.89617486338797803</v>
      </c>
      <c r="X235" s="12">
        <v>97</v>
      </c>
      <c r="Y235" s="13">
        <v>0.72316384180791005</v>
      </c>
      <c r="Z235" s="12">
        <v>79</v>
      </c>
      <c r="AA235" s="13">
        <v>0.74285714285714299</v>
      </c>
      <c r="AB235" s="12">
        <v>61</v>
      </c>
    </row>
    <row r="236" spans="1:28" x14ac:dyDescent="0.25">
      <c r="A236" s="22">
        <v>152</v>
      </c>
      <c r="B236" s="10" t="s">
        <v>227</v>
      </c>
      <c r="C236" s="13"/>
      <c r="D236" s="12">
        <v>0</v>
      </c>
      <c r="E236" s="13">
        <v>0.123864574731627</v>
      </c>
      <c r="F236" s="12">
        <v>2</v>
      </c>
      <c r="G236" s="13"/>
      <c r="H236" s="12">
        <v>0</v>
      </c>
      <c r="I236" s="13">
        <v>0</v>
      </c>
      <c r="J236" s="12">
        <v>1</v>
      </c>
      <c r="K236" s="13">
        <v>0.30518819938962399</v>
      </c>
      <c r="L236" s="12">
        <v>1</v>
      </c>
      <c r="M236" s="13">
        <v>0.18529956763434199</v>
      </c>
      <c r="N236" s="12">
        <v>1</v>
      </c>
      <c r="O236" s="13">
        <v>7.9872204472843406E-2</v>
      </c>
      <c r="P236" s="12">
        <v>2</v>
      </c>
      <c r="Q236" s="13">
        <v>0.34802784222737798</v>
      </c>
      <c r="R236" s="12">
        <v>8</v>
      </c>
      <c r="S236" s="13">
        <v>0.464497041420118</v>
      </c>
      <c r="T236" s="12">
        <v>7</v>
      </c>
      <c r="U236" s="13">
        <v>0.21909233176838799</v>
      </c>
      <c r="V236" s="12">
        <v>5</v>
      </c>
      <c r="W236" s="13">
        <v>0.65989847715736005</v>
      </c>
      <c r="X236" s="12">
        <v>5</v>
      </c>
      <c r="Y236" s="13">
        <v>12.7407407407407</v>
      </c>
      <c r="Z236" s="12">
        <v>13</v>
      </c>
      <c r="AA236" s="13">
        <v>13</v>
      </c>
      <c r="AB236" s="12">
        <v>6</v>
      </c>
    </row>
    <row r="237" spans="1:28" x14ac:dyDescent="0.25">
      <c r="A237" s="22">
        <v>69</v>
      </c>
      <c r="B237" s="10" t="s">
        <v>228</v>
      </c>
      <c r="C237" s="13">
        <v>0.786163522012579</v>
      </c>
      <c r="D237" s="12">
        <v>1</v>
      </c>
      <c r="E237" s="13">
        <v>1.58818897637795</v>
      </c>
      <c r="F237" s="12">
        <v>6</v>
      </c>
      <c r="G237" s="13">
        <v>0.90008058017727599</v>
      </c>
      <c r="H237" s="12">
        <v>6</v>
      </c>
      <c r="I237" s="13">
        <v>0.62323943661971803</v>
      </c>
      <c r="J237" s="12">
        <v>12</v>
      </c>
      <c r="K237" s="13">
        <v>0.620487804878049</v>
      </c>
      <c r="L237" s="12">
        <v>11</v>
      </c>
      <c r="M237" s="13">
        <v>1.0051124744376301</v>
      </c>
      <c r="N237" s="12">
        <v>6</v>
      </c>
      <c r="O237" s="13">
        <v>0.67750677506775103</v>
      </c>
      <c r="P237" s="12">
        <v>5</v>
      </c>
      <c r="Q237" s="13">
        <v>1.2819843342036601</v>
      </c>
      <c r="R237" s="12">
        <v>11</v>
      </c>
      <c r="S237" s="13">
        <v>0.51294498381876996</v>
      </c>
      <c r="T237" s="12">
        <v>6</v>
      </c>
      <c r="U237" s="13">
        <v>1.3078651685393301</v>
      </c>
      <c r="V237" s="12">
        <v>17</v>
      </c>
      <c r="W237" s="13">
        <v>1.5333333333333301</v>
      </c>
      <c r="X237" s="12">
        <v>7</v>
      </c>
      <c r="Y237" s="13">
        <v>1.3109243697479001</v>
      </c>
      <c r="Z237" s="12">
        <v>9</v>
      </c>
      <c r="AA237" s="13">
        <v>1.9130434782608701</v>
      </c>
      <c r="AB237" s="12">
        <v>9</v>
      </c>
    </row>
    <row r="238" spans="1:28" x14ac:dyDescent="0.25">
      <c r="A238" s="22">
        <v>51</v>
      </c>
      <c r="B238" s="10" t="s">
        <v>229</v>
      </c>
      <c r="C238" s="13">
        <v>0.424489795918367</v>
      </c>
      <c r="D238" s="12">
        <v>16</v>
      </c>
      <c r="E238" s="13">
        <v>0.69634408602150499</v>
      </c>
      <c r="F238" s="12">
        <v>13</v>
      </c>
      <c r="G238" s="13">
        <v>0.30961243704839098</v>
      </c>
      <c r="H238" s="12">
        <v>14</v>
      </c>
      <c r="I238" s="13">
        <v>0.47412553905126997</v>
      </c>
      <c r="J238" s="12">
        <v>19</v>
      </c>
      <c r="K238" s="13">
        <v>0.59365994236311204</v>
      </c>
      <c r="L238" s="12">
        <v>29</v>
      </c>
      <c r="M238" s="13">
        <v>0.47919075144508699</v>
      </c>
      <c r="N238" s="12">
        <v>19</v>
      </c>
      <c r="O238" s="13">
        <v>0.75619557937039505</v>
      </c>
      <c r="P238" s="12">
        <v>24</v>
      </c>
      <c r="Q238" s="13">
        <v>0.65210153974198903</v>
      </c>
      <c r="R238" s="12">
        <v>18</v>
      </c>
      <c r="S238" s="13">
        <v>0.960941680042804</v>
      </c>
      <c r="T238" s="12">
        <v>28</v>
      </c>
      <c r="U238" s="13">
        <v>1.34897360703812</v>
      </c>
      <c r="V238" s="12">
        <v>25</v>
      </c>
      <c r="W238" s="13">
        <v>1.0760749724366001</v>
      </c>
      <c r="X238" s="12">
        <v>25</v>
      </c>
      <c r="Y238" s="13">
        <v>1.1482352941176499</v>
      </c>
      <c r="Z238" s="12">
        <v>26</v>
      </c>
      <c r="AA238" s="13">
        <v>0.40540540540540498</v>
      </c>
      <c r="AB238" s="12">
        <v>20</v>
      </c>
    </row>
    <row r="239" spans="1:28" x14ac:dyDescent="0.25">
      <c r="A239" s="22">
        <v>81</v>
      </c>
      <c r="B239" s="10" t="s">
        <v>229</v>
      </c>
      <c r="C239" s="13">
        <v>0.51923509561304804</v>
      </c>
      <c r="D239" s="12">
        <v>12</v>
      </c>
      <c r="E239" s="13">
        <v>0.71459589867310003</v>
      </c>
      <c r="F239" s="12">
        <v>21</v>
      </c>
      <c r="G239" s="13">
        <v>0.801319462065466</v>
      </c>
      <c r="H239" s="12">
        <v>31</v>
      </c>
      <c r="I239" s="13">
        <v>0.73315290933694199</v>
      </c>
      <c r="J239" s="12">
        <v>23</v>
      </c>
      <c r="K239" s="13">
        <v>1.2512667660208601</v>
      </c>
      <c r="L239" s="12">
        <v>43</v>
      </c>
      <c r="M239" s="13">
        <v>1.05372038705372</v>
      </c>
      <c r="N239" s="12">
        <v>40</v>
      </c>
      <c r="O239" s="13">
        <v>0.903357903357903</v>
      </c>
      <c r="P239" s="12">
        <v>52</v>
      </c>
      <c r="Q239" s="13">
        <v>1.02657522503215</v>
      </c>
      <c r="R239" s="12">
        <v>60</v>
      </c>
      <c r="S239" s="13">
        <v>0.74839462930531198</v>
      </c>
      <c r="T239" s="12">
        <v>61</v>
      </c>
      <c r="U239" s="13">
        <v>1.1139028475711901</v>
      </c>
      <c r="V239" s="12">
        <v>69</v>
      </c>
      <c r="W239" s="13">
        <v>0.897094430992736</v>
      </c>
      <c r="X239" s="12">
        <v>76</v>
      </c>
      <c r="Y239" s="13">
        <v>0.94976076555023903</v>
      </c>
      <c r="Z239" s="12">
        <v>76</v>
      </c>
      <c r="AA239" s="13">
        <v>1.0125</v>
      </c>
      <c r="AB239" s="12">
        <v>88</v>
      </c>
    </row>
    <row r="240" spans="1:28" x14ac:dyDescent="0.25">
      <c r="A240" s="22">
        <v>208</v>
      </c>
      <c r="B240" s="10" t="s">
        <v>230</v>
      </c>
      <c r="C240" s="13"/>
      <c r="D240" s="12">
        <v>0</v>
      </c>
      <c r="E240" s="13"/>
      <c r="F240" s="12">
        <v>0</v>
      </c>
      <c r="G240" s="13"/>
      <c r="H240" s="12">
        <v>0</v>
      </c>
      <c r="I240" s="13">
        <v>0.39611091105509499</v>
      </c>
      <c r="J240" s="12">
        <v>1</v>
      </c>
      <c r="K240" s="13">
        <v>1.1596443757247801</v>
      </c>
      <c r="L240" s="12">
        <v>1</v>
      </c>
      <c r="M240" s="13">
        <v>1.3284470911589601</v>
      </c>
      <c r="N240" s="12">
        <v>2</v>
      </c>
      <c r="O240" s="13">
        <v>1.78861788617886</v>
      </c>
      <c r="P240" s="12">
        <v>1</v>
      </c>
      <c r="Q240" s="13">
        <v>0.71243523316062196</v>
      </c>
      <c r="R240" s="12">
        <v>3</v>
      </c>
      <c r="S240" s="13">
        <v>1.3113367174280901</v>
      </c>
      <c r="T240" s="12">
        <v>2</v>
      </c>
      <c r="U240" s="13">
        <v>0.62735257214554596</v>
      </c>
      <c r="V240" s="12">
        <v>2</v>
      </c>
      <c r="W240" s="13">
        <v>1.09561752988048</v>
      </c>
      <c r="X240" s="12">
        <v>2</v>
      </c>
      <c r="Y240" s="13">
        <v>1.9585253456221201</v>
      </c>
      <c r="Z240" s="12">
        <v>4</v>
      </c>
      <c r="AA240" s="13">
        <v>0.38636363636363602</v>
      </c>
      <c r="AB240" s="12">
        <v>6</v>
      </c>
    </row>
    <row r="241" spans="1:28" x14ac:dyDescent="0.25">
      <c r="A241" s="22">
        <v>154</v>
      </c>
      <c r="B241" s="10" t="s">
        <v>231</v>
      </c>
      <c r="C241" s="13">
        <v>2.5701754385964901</v>
      </c>
      <c r="D241" s="12">
        <v>20</v>
      </c>
      <c r="E241" s="13">
        <v>0.60294117647058798</v>
      </c>
      <c r="F241" s="12">
        <v>29</v>
      </c>
      <c r="G241" s="13">
        <v>1.0782497604599199</v>
      </c>
      <c r="H241" s="12">
        <v>21</v>
      </c>
      <c r="I241" s="13">
        <v>0.54719659332860204</v>
      </c>
      <c r="J241" s="12">
        <v>43</v>
      </c>
      <c r="K241" s="13">
        <v>1.00690713737529</v>
      </c>
      <c r="L241" s="12">
        <v>46</v>
      </c>
      <c r="M241" s="13">
        <v>0.49713114754098398</v>
      </c>
      <c r="N241" s="12">
        <v>47</v>
      </c>
      <c r="O241" s="13">
        <v>0.64987405541561705</v>
      </c>
      <c r="P241" s="12">
        <v>42</v>
      </c>
      <c r="Q241" s="13">
        <v>0.76120249574588805</v>
      </c>
      <c r="R241" s="12">
        <v>52</v>
      </c>
      <c r="S241" s="13">
        <v>0.47364513734224201</v>
      </c>
      <c r="T241" s="12">
        <v>95</v>
      </c>
      <c r="U241" s="13">
        <v>0.54279749478079298</v>
      </c>
      <c r="V241" s="12">
        <v>102</v>
      </c>
      <c r="W241" s="13">
        <v>0.70063694267515897</v>
      </c>
      <c r="X241" s="12">
        <v>121</v>
      </c>
      <c r="Y241" s="13">
        <v>0.51724137931034497</v>
      </c>
      <c r="Z241" s="12">
        <v>111</v>
      </c>
      <c r="AA241" s="13">
        <v>0.76785714285714302</v>
      </c>
      <c r="AB241" s="12">
        <v>116</v>
      </c>
    </row>
    <row r="242" spans="1:28" x14ac:dyDescent="0.25">
      <c r="A242" s="22">
        <v>54</v>
      </c>
      <c r="B242" s="10" t="s">
        <v>232</v>
      </c>
      <c r="C242" s="13">
        <v>0.27422303473491799</v>
      </c>
      <c r="D242" s="12">
        <v>1</v>
      </c>
      <c r="E242" s="13">
        <v>0.19665683382497501</v>
      </c>
      <c r="F242" s="12">
        <v>1</v>
      </c>
      <c r="G242" s="13">
        <v>0.19249278152069299</v>
      </c>
      <c r="H242" s="12">
        <v>1</v>
      </c>
      <c r="I242" s="13">
        <v>0.23300000000000001</v>
      </c>
      <c r="J242" s="12">
        <v>3</v>
      </c>
      <c r="K242" s="13">
        <v>0.10582010582010599</v>
      </c>
      <c r="L242" s="12">
        <v>2</v>
      </c>
      <c r="M242" s="13">
        <v>0.35545023696682498</v>
      </c>
      <c r="N242" s="12">
        <v>1</v>
      </c>
      <c r="O242" s="13"/>
      <c r="P242" s="12">
        <v>0</v>
      </c>
      <c r="Q242" s="13">
        <v>0.127737226277372</v>
      </c>
      <c r="R242" s="12">
        <v>10</v>
      </c>
      <c r="S242" s="13">
        <v>0.115740740740741</v>
      </c>
      <c r="T242" s="12">
        <v>6</v>
      </c>
      <c r="U242" s="13">
        <v>0.119205298013245</v>
      </c>
      <c r="V242" s="12">
        <v>14</v>
      </c>
      <c r="W242" s="13">
        <v>0.29281767955801102</v>
      </c>
      <c r="X242" s="12">
        <v>17</v>
      </c>
      <c r="Y242" s="13">
        <v>4.4814814814814801</v>
      </c>
      <c r="Z242" s="12">
        <v>27</v>
      </c>
      <c r="AA242" s="13">
        <v>1.25925925925926</v>
      </c>
      <c r="AB242" s="12">
        <v>35</v>
      </c>
    </row>
    <row r="243" spans="1:28" x14ac:dyDescent="0.25">
      <c r="A243" s="22">
        <v>55</v>
      </c>
      <c r="B243" s="10" t="s">
        <v>233</v>
      </c>
      <c r="C243" s="13">
        <v>0.43149946062567401</v>
      </c>
      <c r="D243" s="12">
        <v>2</v>
      </c>
      <c r="E243" s="13"/>
      <c r="F243" s="12">
        <v>0</v>
      </c>
      <c r="G243" s="13">
        <v>0.38058991436726902</v>
      </c>
      <c r="H243" s="12">
        <v>3</v>
      </c>
      <c r="I243" s="13">
        <v>0.32608695652173902</v>
      </c>
      <c r="J243" s="12">
        <v>1</v>
      </c>
      <c r="K243" s="13">
        <v>0.51716500553709899</v>
      </c>
      <c r="L243" s="12">
        <v>3</v>
      </c>
      <c r="M243" s="13">
        <v>0.27839643652561202</v>
      </c>
      <c r="N243" s="12">
        <v>2</v>
      </c>
      <c r="O243" s="13">
        <v>0.13793103448275901</v>
      </c>
      <c r="P243" s="12">
        <v>1</v>
      </c>
      <c r="Q243" s="13">
        <v>0.82616179001721202</v>
      </c>
      <c r="R243" s="12">
        <v>5</v>
      </c>
      <c r="S243" s="13">
        <v>1.1633109619686799</v>
      </c>
      <c r="T243" s="12">
        <v>5</v>
      </c>
      <c r="U243" s="13">
        <v>1.0416666666666701</v>
      </c>
      <c r="V243" s="12">
        <v>2</v>
      </c>
      <c r="W243" s="13">
        <v>0.484496124031008</v>
      </c>
      <c r="X243" s="12">
        <v>4</v>
      </c>
      <c r="Y243" s="13">
        <v>10.288590604026799</v>
      </c>
      <c r="Z243" s="12">
        <v>6</v>
      </c>
      <c r="AA243" s="13">
        <v>4.1379310344827598</v>
      </c>
      <c r="AB243" s="12">
        <v>5</v>
      </c>
    </row>
    <row r="244" spans="1:28" x14ac:dyDescent="0.25">
      <c r="A244" s="22">
        <v>103</v>
      </c>
      <c r="B244" s="10" t="s">
        <v>234</v>
      </c>
      <c r="C244" s="13">
        <v>1.50724637681159</v>
      </c>
      <c r="D244" s="12">
        <v>4</v>
      </c>
      <c r="E244" s="13">
        <v>0.98913781398506495</v>
      </c>
      <c r="F244" s="12">
        <v>7</v>
      </c>
      <c r="G244" s="13">
        <v>1.1708443271767801</v>
      </c>
      <c r="H244" s="12">
        <v>4</v>
      </c>
      <c r="I244" s="13">
        <v>0.37904893177119198</v>
      </c>
      <c r="J244" s="12">
        <v>2</v>
      </c>
      <c r="K244" s="13">
        <v>1.1115297663903501</v>
      </c>
      <c r="L244" s="12">
        <v>8</v>
      </c>
      <c r="M244" s="13">
        <v>1.31506849315069</v>
      </c>
      <c r="N244" s="12">
        <v>5</v>
      </c>
      <c r="O244" s="13">
        <v>0.89872173058013805</v>
      </c>
      <c r="P244" s="12">
        <v>14</v>
      </c>
      <c r="Q244" s="13">
        <v>0.26883308714918802</v>
      </c>
      <c r="R244" s="12">
        <v>17</v>
      </c>
      <c r="S244" s="13">
        <v>1.1309297912713501</v>
      </c>
      <c r="T244" s="12">
        <v>27</v>
      </c>
      <c r="U244" s="13">
        <v>0.90953545232273803</v>
      </c>
      <c r="V244" s="12">
        <v>29</v>
      </c>
      <c r="W244" s="13">
        <v>0.86938775510204103</v>
      </c>
      <c r="X244" s="12">
        <v>23</v>
      </c>
      <c r="Y244" s="13">
        <v>1.81196581196581</v>
      </c>
      <c r="Z244" s="12">
        <v>25</v>
      </c>
      <c r="AA244" s="13">
        <v>1.6923076923076901</v>
      </c>
      <c r="AB244" s="12">
        <v>27</v>
      </c>
    </row>
    <row r="245" spans="1:28" x14ac:dyDescent="0.25">
      <c r="A245" s="20">
        <v>21</v>
      </c>
      <c r="B245" s="10" t="s">
        <v>235</v>
      </c>
      <c r="C245" s="13">
        <v>0.77874357961280105</v>
      </c>
      <c r="D245" s="12">
        <v>7</v>
      </c>
      <c r="E245" s="13">
        <v>1.0946402704007701</v>
      </c>
      <c r="F245" s="12">
        <v>3</v>
      </c>
      <c r="G245" s="13">
        <v>1.34736842105263</v>
      </c>
      <c r="H245" s="12">
        <v>4</v>
      </c>
      <c r="I245" s="13">
        <v>1.25473484848485</v>
      </c>
      <c r="J245" s="12">
        <v>6</v>
      </c>
      <c r="K245" s="13">
        <v>1.47997972630512</v>
      </c>
      <c r="L245" s="12">
        <v>5</v>
      </c>
      <c r="M245" s="13">
        <v>3.6608841634023501</v>
      </c>
      <c r="N245" s="12">
        <v>12</v>
      </c>
      <c r="O245" s="13">
        <v>2.9785879629629601</v>
      </c>
      <c r="P245" s="12">
        <v>15</v>
      </c>
      <c r="Q245" s="13">
        <v>1.9130434782608701</v>
      </c>
      <c r="R245" s="12">
        <v>21</v>
      </c>
      <c r="S245" s="13">
        <v>1.6708984375</v>
      </c>
      <c r="T245" s="12">
        <v>18</v>
      </c>
      <c r="U245" s="13">
        <v>1.65977961432507</v>
      </c>
      <c r="V245" s="12">
        <v>22</v>
      </c>
      <c r="W245" s="13">
        <v>1.35102040816327</v>
      </c>
      <c r="X245" s="12">
        <v>29</v>
      </c>
      <c r="Y245" s="13">
        <v>1.16239316239316</v>
      </c>
      <c r="Z245" s="12">
        <v>36</v>
      </c>
      <c r="AA245" s="13">
        <v>2.4897959183673501</v>
      </c>
      <c r="AB245" s="12">
        <v>54</v>
      </c>
    </row>
    <row r="246" spans="1:28" x14ac:dyDescent="0.25">
      <c r="A246" s="22">
        <v>170</v>
      </c>
      <c r="B246" s="10" t="s">
        <v>316</v>
      </c>
      <c r="C246" s="13"/>
      <c r="D246" s="12">
        <v>0</v>
      </c>
      <c r="E246" s="13"/>
      <c r="F246" s="12">
        <v>0</v>
      </c>
      <c r="G246" s="13"/>
      <c r="H246" s="12">
        <v>0</v>
      </c>
      <c r="I246" s="13"/>
      <c r="J246" s="12">
        <v>0</v>
      </c>
      <c r="K246" s="13"/>
      <c r="L246" s="12">
        <v>0</v>
      </c>
      <c r="M246" s="13"/>
      <c r="N246" s="12">
        <v>0</v>
      </c>
      <c r="O246" s="13">
        <v>0.69605568445475596</v>
      </c>
      <c r="P246" s="12">
        <v>1</v>
      </c>
      <c r="Q246" s="13">
        <v>2.27810650887574</v>
      </c>
      <c r="R246" s="12">
        <v>5</v>
      </c>
      <c r="S246" s="13">
        <v>0.829875518672199</v>
      </c>
      <c r="T246" s="12">
        <v>1</v>
      </c>
      <c r="U246" s="13">
        <v>0.996932515337423</v>
      </c>
      <c r="V246" s="12">
        <v>4</v>
      </c>
      <c r="W246" s="13">
        <v>3.125</v>
      </c>
      <c r="X246" s="12">
        <v>2</v>
      </c>
      <c r="Y246" s="13">
        <v>1.31578947368421</v>
      </c>
      <c r="Z246" s="12">
        <v>4</v>
      </c>
      <c r="AA246" s="13">
        <v>3.5263157894736801</v>
      </c>
      <c r="AB246" s="12">
        <v>6</v>
      </c>
    </row>
    <row r="247" spans="1:28" x14ac:dyDescent="0.25">
      <c r="A247" s="22">
        <v>98</v>
      </c>
      <c r="B247" s="10" t="s">
        <v>236</v>
      </c>
      <c r="C247" s="13"/>
      <c r="D247" s="12">
        <v>0</v>
      </c>
      <c r="E247" s="13"/>
      <c r="F247" s="12">
        <v>0</v>
      </c>
      <c r="G247" s="13"/>
      <c r="H247" s="12">
        <v>0</v>
      </c>
      <c r="I247" s="13"/>
      <c r="J247" s="12">
        <v>0</v>
      </c>
      <c r="K247" s="13"/>
      <c r="L247" s="12">
        <v>0</v>
      </c>
      <c r="M247" s="13"/>
      <c r="N247" s="12">
        <v>0</v>
      </c>
      <c r="O247" s="13"/>
      <c r="P247" s="12">
        <v>0</v>
      </c>
      <c r="Q247" s="13"/>
      <c r="R247" s="12">
        <v>0</v>
      </c>
      <c r="S247" s="13">
        <v>4.6483909415971398</v>
      </c>
      <c r="T247" s="12">
        <v>1</v>
      </c>
      <c r="U247" s="13">
        <v>0.79365079365079405</v>
      </c>
      <c r="V247" s="12">
        <v>1</v>
      </c>
      <c r="W247" s="13">
        <v>2.5068119891008198</v>
      </c>
      <c r="X247" s="12">
        <v>5</v>
      </c>
      <c r="Y247" s="13">
        <v>0.30864197530864201</v>
      </c>
      <c r="Z247" s="12">
        <v>4</v>
      </c>
      <c r="AA247" s="13">
        <v>0</v>
      </c>
      <c r="AB247" s="12">
        <v>2</v>
      </c>
    </row>
    <row r="248" spans="1:28" x14ac:dyDescent="0.25">
      <c r="A248" s="22">
        <v>97</v>
      </c>
      <c r="B248" s="10" t="s">
        <v>313</v>
      </c>
      <c r="C248" s="13"/>
      <c r="D248" s="12">
        <v>0</v>
      </c>
      <c r="E248" s="13">
        <v>0.18776824034334799</v>
      </c>
      <c r="F248" s="12">
        <v>2</v>
      </c>
      <c r="G248" s="13">
        <v>0.243609806990089</v>
      </c>
      <c r="H248" s="12">
        <v>3</v>
      </c>
      <c r="I248" s="13">
        <v>0.72916666666666696</v>
      </c>
      <c r="J248" s="12">
        <v>1</v>
      </c>
      <c r="K248" s="13">
        <v>0.44212218649517698</v>
      </c>
      <c r="L248" s="12">
        <v>4</v>
      </c>
      <c r="M248" s="13">
        <v>0.521660649819495</v>
      </c>
      <c r="N248" s="12">
        <v>3</v>
      </c>
      <c r="O248" s="13">
        <v>0.63840579710144896</v>
      </c>
      <c r="P248" s="12">
        <v>16</v>
      </c>
      <c r="Q248" s="13">
        <v>0.99293909973521599</v>
      </c>
      <c r="R248" s="12">
        <v>8</v>
      </c>
      <c r="S248" s="13">
        <v>2.7389277389277402</v>
      </c>
      <c r="T248" s="12">
        <v>2</v>
      </c>
      <c r="U248" s="13">
        <v>0.66924265842349295</v>
      </c>
      <c r="V248" s="12">
        <v>3</v>
      </c>
      <c r="W248" s="13">
        <v>1.6497461928934001</v>
      </c>
      <c r="X248" s="12">
        <v>8</v>
      </c>
      <c r="Y248" s="13">
        <v>0</v>
      </c>
      <c r="Z248" s="12">
        <v>2</v>
      </c>
      <c r="AA248" s="13">
        <v>0.86363636363636398</v>
      </c>
      <c r="AB248" s="12">
        <v>8</v>
      </c>
    </row>
    <row r="249" spans="1:28" x14ac:dyDescent="0.25">
      <c r="A249" s="20">
        <v>2</v>
      </c>
      <c r="B249" s="10" t="s">
        <v>237</v>
      </c>
      <c r="C249" s="13">
        <v>0.19569471624266099</v>
      </c>
      <c r="D249" s="12">
        <v>1</v>
      </c>
      <c r="E249" s="13"/>
      <c r="F249" s="12">
        <v>0</v>
      </c>
      <c r="G249" s="13"/>
      <c r="H249" s="12">
        <v>0</v>
      </c>
      <c r="I249" s="13">
        <v>0.57636887608069198</v>
      </c>
      <c r="J249" s="12">
        <v>1</v>
      </c>
      <c r="K249" s="13">
        <v>1.6299137104506201</v>
      </c>
      <c r="L249" s="12">
        <v>1</v>
      </c>
      <c r="M249" s="13">
        <v>1.81430096051227</v>
      </c>
      <c r="N249" s="12">
        <v>1</v>
      </c>
      <c r="O249" s="13"/>
      <c r="P249" s="12">
        <v>0</v>
      </c>
      <c r="Q249" s="13">
        <v>0.59584295612009197</v>
      </c>
      <c r="R249" s="12">
        <v>52</v>
      </c>
      <c r="S249" s="13">
        <v>0.64692482915717497</v>
      </c>
      <c r="T249" s="12">
        <v>50</v>
      </c>
      <c r="U249" s="13">
        <v>0.65584415584415601</v>
      </c>
      <c r="V249" s="12">
        <v>43</v>
      </c>
      <c r="W249" s="13">
        <v>0.92441860465116299</v>
      </c>
      <c r="X249" s="12">
        <v>29</v>
      </c>
      <c r="Y249" s="13">
        <v>0.372093023255814</v>
      </c>
      <c r="Z249" s="12">
        <v>37</v>
      </c>
      <c r="AA249" s="13">
        <v>0.58333333333333304</v>
      </c>
      <c r="AB249" s="12">
        <v>28</v>
      </c>
    </row>
    <row r="250" spans="1:28" x14ac:dyDescent="0.25">
      <c r="A250" s="20">
        <v>3</v>
      </c>
      <c r="B250" s="10" t="s">
        <v>238</v>
      </c>
      <c r="C250" s="13">
        <v>1.65912518853695</v>
      </c>
      <c r="D250" s="12">
        <v>1</v>
      </c>
      <c r="E250" s="13"/>
      <c r="F250" s="12">
        <v>0</v>
      </c>
      <c r="G250" s="13">
        <v>0.33412887828162302</v>
      </c>
      <c r="H250" s="12">
        <v>1</v>
      </c>
      <c r="I250" s="13"/>
      <c r="J250" s="12">
        <v>0</v>
      </c>
      <c r="K250" s="13"/>
      <c r="L250" s="12">
        <v>0</v>
      </c>
      <c r="M250" s="13">
        <v>2.57675438596491</v>
      </c>
      <c r="N250" s="12">
        <v>1</v>
      </c>
      <c r="O250" s="13">
        <v>1.7515923566878999</v>
      </c>
      <c r="P250" s="12">
        <v>2</v>
      </c>
      <c r="Q250" s="13">
        <v>1.01398601398601</v>
      </c>
      <c r="R250" s="12">
        <v>2</v>
      </c>
      <c r="S250" s="13">
        <v>1.0598031794095399</v>
      </c>
      <c r="T250" s="12">
        <v>3</v>
      </c>
      <c r="U250" s="13">
        <v>0.88751289989680104</v>
      </c>
      <c r="V250" s="12">
        <v>10</v>
      </c>
      <c r="W250" s="13">
        <v>0.78374455732946302</v>
      </c>
      <c r="X250" s="12">
        <v>15</v>
      </c>
      <c r="Y250" s="13">
        <v>1.1650485436893201</v>
      </c>
      <c r="Z250" s="12">
        <v>10</v>
      </c>
      <c r="AA250" s="13">
        <v>1.59574468085106</v>
      </c>
      <c r="AB250" s="12">
        <v>12</v>
      </c>
    </row>
    <row r="251" spans="1:28" x14ac:dyDescent="0.25">
      <c r="A251" s="20">
        <v>5</v>
      </c>
      <c r="B251" s="10" t="s">
        <v>239</v>
      </c>
      <c r="C251" s="13">
        <v>0.71186440677966101</v>
      </c>
      <c r="D251" s="12">
        <v>5</v>
      </c>
      <c r="E251" s="13">
        <v>0.28415300546448102</v>
      </c>
      <c r="F251" s="12">
        <v>5</v>
      </c>
      <c r="G251" s="13">
        <v>0.60138004246284504</v>
      </c>
      <c r="H251" s="12">
        <v>6</v>
      </c>
      <c r="I251" s="13">
        <v>1.6267973856209199</v>
      </c>
      <c r="J251" s="12">
        <v>9</v>
      </c>
      <c r="K251" s="13">
        <v>1.0770925110132199</v>
      </c>
      <c r="L251" s="12">
        <v>6</v>
      </c>
      <c r="M251" s="13">
        <v>2.2147435897435899</v>
      </c>
      <c r="N251" s="12">
        <v>11</v>
      </c>
      <c r="O251" s="13">
        <v>0.98394711992445705</v>
      </c>
      <c r="P251" s="12">
        <v>33</v>
      </c>
      <c r="Q251" s="13">
        <v>1.4807965860597401</v>
      </c>
      <c r="R251" s="12">
        <v>22</v>
      </c>
      <c r="S251" s="13">
        <v>0.60621761658031104</v>
      </c>
      <c r="T251" s="12">
        <v>49</v>
      </c>
      <c r="U251" s="13">
        <v>1.6558603491271799</v>
      </c>
      <c r="V251" s="12">
        <v>36</v>
      </c>
      <c r="W251" s="13">
        <v>1.8654545454545499</v>
      </c>
      <c r="X251" s="12">
        <v>24</v>
      </c>
      <c r="Y251" s="13">
        <v>1.9074074074074101</v>
      </c>
      <c r="Z251" s="12">
        <v>31</v>
      </c>
      <c r="AA251" s="13">
        <v>0.66666666666666696</v>
      </c>
      <c r="AB251" s="12">
        <v>19</v>
      </c>
    </row>
    <row r="252" spans="1:28" x14ac:dyDescent="0.25">
      <c r="A252" s="22">
        <v>113</v>
      </c>
      <c r="B252" s="10" t="s">
        <v>240</v>
      </c>
      <c r="C252" s="13"/>
      <c r="D252" s="12">
        <v>0</v>
      </c>
      <c r="E252" s="13">
        <v>0.30688294607628203</v>
      </c>
      <c r="F252" s="12">
        <v>1</v>
      </c>
      <c r="G252" s="13">
        <v>0.53026955368979201</v>
      </c>
      <c r="H252" s="12">
        <v>2</v>
      </c>
      <c r="I252" s="13">
        <v>0.14000000000000001</v>
      </c>
      <c r="J252" s="12">
        <v>6</v>
      </c>
      <c r="K252" s="13">
        <v>0.302826379542396</v>
      </c>
      <c r="L252" s="12">
        <v>8</v>
      </c>
      <c r="M252" s="13">
        <v>0.44972375690607702</v>
      </c>
      <c r="N252" s="12">
        <v>14</v>
      </c>
      <c r="O252" s="13">
        <v>0.34447821681864199</v>
      </c>
      <c r="P252" s="12">
        <v>10</v>
      </c>
      <c r="Q252" s="13">
        <v>0.68368277119416598</v>
      </c>
      <c r="R252" s="12">
        <v>2</v>
      </c>
      <c r="S252" s="13">
        <v>1.1302475780409</v>
      </c>
      <c r="T252" s="12">
        <v>4</v>
      </c>
      <c r="U252" s="13">
        <v>0.60060060060060105</v>
      </c>
      <c r="V252" s="12">
        <v>5</v>
      </c>
      <c r="W252" s="13">
        <v>0.49627791563275397</v>
      </c>
      <c r="X252" s="12">
        <v>1</v>
      </c>
      <c r="Y252" s="13">
        <v>0.451807228915663</v>
      </c>
      <c r="Z252" s="12">
        <v>4</v>
      </c>
      <c r="AA252" s="13">
        <v>0.84615384615384603</v>
      </c>
      <c r="AB252" s="12">
        <v>6</v>
      </c>
    </row>
    <row r="253" spans="1:28" x14ac:dyDescent="0.25">
      <c r="A253" s="30">
        <v>251</v>
      </c>
      <c r="B253" s="31" t="s">
        <v>241</v>
      </c>
      <c r="C253" s="27">
        <v>0.56207674943566599</v>
      </c>
      <c r="D253" s="28">
        <v>67</v>
      </c>
      <c r="E253" s="27">
        <v>0.77054794520547898</v>
      </c>
      <c r="F253" s="28">
        <v>56</v>
      </c>
      <c r="G253" s="27">
        <v>0.91751269035533001</v>
      </c>
      <c r="H253" s="28">
        <v>71</v>
      </c>
      <c r="I253" s="27">
        <v>0.9765625</v>
      </c>
      <c r="J253" s="28">
        <v>66</v>
      </c>
      <c r="K253" s="27">
        <v>0.63449848024316102</v>
      </c>
      <c r="L253" s="28">
        <v>75</v>
      </c>
      <c r="M253" s="27">
        <v>0.58950874271440501</v>
      </c>
      <c r="N253" s="28">
        <v>72</v>
      </c>
      <c r="O253" s="27">
        <v>0.917495029821074</v>
      </c>
      <c r="P253" s="28">
        <v>84</v>
      </c>
      <c r="Q253" s="27">
        <v>0.90240963855421696</v>
      </c>
      <c r="R253" s="28">
        <v>96</v>
      </c>
      <c r="S253" s="27">
        <v>0.76243980738362804</v>
      </c>
      <c r="T253" s="28">
        <v>147</v>
      </c>
      <c r="U253" s="27">
        <v>0.87447698744769897</v>
      </c>
      <c r="V253" s="28">
        <v>147</v>
      </c>
      <c r="W253" s="27">
        <v>0.86261980830670903</v>
      </c>
      <c r="X253" s="28">
        <v>167</v>
      </c>
      <c r="Y253" s="27">
        <v>0.91946308724832204</v>
      </c>
      <c r="Z253" s="28">
        <v>182</v>
      </c>
      <c r="AA253" s="13">
        <v>0.967741935483871</v>
      </c>
      <c r="AB253" s="12">
        <v>189</v>
      </c>
    </row>
    <row r="254" spans="1:28" ht="15" customHeight="1" x14ac:dyDescent="0.25">
      <c r="A254" s="22">
        <v>4</v>
      </c>
      <c r="B254" s="10" t="s">
        <v>308</v>
      </c>
      <c r="C254" s="13">
        <v>0.334323922734027</v>
      </c>
      <c r="D254" s="12">
        <v>74</v>
      </c>
      <c r="E254" s="13">
        <v>0.39531123686337899</v>
      </c>
      <c r="F254" s="12">
        <v>82</v>
      </c>
      <c r="G254" s="13">
        <v>0.51701244813278002</v>
      </c>
      <c r="H254" s="12">
        <v>70</v>
      </c>
      <c r="I254" s="13">
        <v>0.74830508474576296</v>
      </c>
      <c r="J254" s="12">
        <v>71</v>
      </c>
      <c r="K254" s="13">
        <v>0.41824751580849101</v>
      </c>
      <c r="L254" s="12">
        <v>59</v>
      </c>
      <c r="M254" s="13">
        <v>0.69096844396082702</v>
      </c>
      <c r="N254" s="12">
        <v>62</v>
      </c>
      <c r="O254" s="13">
        <v>0.71736662883087399</v>
      </c>
      <c r="P254" s="12">
        <v>71</v>
      </c>
      <c r="Q254" s="13">
        <v>0.93731343283582103</v>
      </c>
      <c r="R254" s="12">
        <v>75</v>
      </c>
      <c r="S254" s="13">
        <v>0.83425414364640904</v>
      </c>
      <c r="T254" s="12">
        <v>72</v>
      </c>
      <c r="U254" s="13">
        <v>0.89460154241645196</v>
      </c>
      <c r="V254" s="12">
        <v>83</v>
      </c>
      <c r="W254" s="13">
        <v>1.05714285714286</v>
      </c>
      <c r="X254" s="12">
        <v>61</v>
      </c>
      <c r="Y254" s="13">
        <v>0.860869565217391</v>
      </c>
      <c r="Z254" s="12">
        <v>67</v>
      </c>
      <c r="AA254" s="13">
        <v>0.78947368421052599</v>
      </c>
      <c r="AB254" s="12">
        <v>73</v>
      </c>
    </row>
    <row r="255" spans="1:28" ht="14.45" customHeight="1" x14ac:dyDescent="0.25">
      <c r="A255" s="22">
        <v>49</v>
      </c>
      <c r="B255" s="10" t="s">
        <v>242</v>
      </c>
      <c r="C255" s="13">
        <v>0.73866530820173204</v>
      </c>
      <c r="D255" s="12">
        <v>2</v>
      </c>
      <c r="E255" s="13">
        <v>0.89285714285714302</v>
      </c>
      <c r="F255" s="12">
        <v>6</v>
      </c>
      <c r="G255" s="13">
        <v>0.64032697547683903</v>
      </c>
      <c r="H255" s="12">
        <v>4</v>
      </c>
      <c r="I255" s="13">
        <v>0.63254744105807903</v>
      </c>
      <c r="J255" s="12">
        <v>5</v>
      </c>
      <c r="K255" s="13">
        <v>1.51585365853659</v>
      </c>
      <c r="L255" s="12">
        <v>7</v>
      </c>
      <c r="M255" s="13">
        <v>0.72677219545767402</v>
      </c>
      <c r="N255" s="12">
        <v>9</v>
      </c>
      <c r="O255" s="13">
        <v>0.82850241545893699</v>
      </c>
      <c r="P255" s="12">
        <v>7</v>
      </c>
      <c r="Q255" s="13">
        <v>0.94786235662148099</v>
      </c>
      <c r="R255" s="12">
        <v>11</v>
      </c>
      <c r="S255" s="13">
        <v>1.23066841415465</v>
      </c>
      <c r="T255" s="12">
        <v>18</v>
      </c>
      <c r="U255" s="13">
        <v>0.80219780219780201</v>
      </c>
      <c r="V255" s="12">
        <v>8</v>
      </c>
      <c r="W255" s="13">
        <v>1.1214953271028001</v>
      </c>
      <c r="X255" s="12">
        <v>10</v>
      </c>
      <c r="Y255" s="13">
        <v>0.94852941176470595</v>
      </c>
      <c r="Z255" s="12">
        <v>24</v>
      </c>
      <c r="AA255" s="13">
        <v>1.1666666666666701</v>
      </c>
      <c r="AB255" s="12">
        <v>25</v>
      </c>
    </row>
    <row r="256" spans="1:28" ht="13.5" thickBot="1" x14ac:dyDescent="0.3">
      <c r="A256" s="32">
        <v>250</v>
      </c>
      <c r="B256" s="14" t="s">
        <v>243</v>
      </c>
      <c r="C256" s="17"/>
      <c r="D256" s="16">
        <v>0</v>
      </c>
      <c r="E256" s="17"/>
      <c r="F256" s="16">
        <v>0</v>
      </c>
      <c r="G256" s="17"/>
      <c r="H256" s="16">
        <v>0</v>
      </c>
      <c r="I256" s="17"/>
      <c r="J256" s="16">
        <v>0</v>
      </c>
      <c r="K256" s="17">
        <v>0</v>
      </c>
      <c r="L256" s="16">
        <v>1</v>
      </c>
      <c r="M256" s="17">
        <v>0.10729613733905601</v>
      </c>
      <c r="N256" s="16">
        <v>1</v>
      </c>
      <c r="O256" s="17"/>
      <c r="P256" s="16">
        <v>0</v>
      </c>
      <c r="Q256" s="17">
        <v>1.6447368421052599</v>
      </c>
      <c r="R256" s="16">
        <v>2</v>
      </c>
      <c r="S256" s="17"/>
      <c r="T256" s="16">
        <v>0</v>
      </c>
      <c r="U256" s="17">
        <v>0.33112582781457001</v>
      </c>
      <c r="V256" s="16">
        <v>2</v>
      </c>
      <c r="W256" s="17"/>
      <c r="X256" s="16">
        <v>0</v>
      </c>
      <c r="Y256" s="17">
        <v>0</v>
      </c>
      <c r="Z256" s="16">
        <v>4</v>
      </c>
      <c r="AA256" s="17">
        <v>0</v>
      </c>
      <c r="AB256" s="16">
        <v>2</v>
      </c>
    </row>
    <row r="257" spans="2:24" x14ac:dyDescent="0.25">
      <c r="B257" s="18" t="s">
        <v>244</v>
      </c>
      <c r="C257" s="67"/>
    </row>
    <row r="258" spans="2:24" ht="37.5" customHeight="1" x14ac:dyDescent="0.25">
      <c r="B258" s="19" t="s">
        <v>288</v>
      </c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</row>
    <row r="268" spans="2:24" x14ac:dyDescent="0.25">
      <c r="B268" s="18"/>
      <c r="C268" s="67"/>
    </row>
    <row r="269" spans="2:24" ht="13.9" customHeight="1" x14ac:dyDescent="0.25"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</row>
  </sheetData>
  <sortState ref="A6:AB256">
    <sortCondition ref="B6:B256"/>
  </sortState>
  <mergeCells count="15">
    <mergeCell ref="AA4:AB4"/>
    <mergeCell ref="C3:AB3"/>
    <mergeCell ref="B258:X258"/>
    <mergeCell ref="Y4:Z4"/>
    <mergeCell ref="S4:T4"/>
    <mergeCell ref="U4:V4"/>
    <mergeCell ref="W4:X4"/>
    <mergeCell ref="C4:D4"/>
    <mergeCell ref="E4:F4"/>
    <mergeCell ref="G4:H4"/>
    <mergeCell ref="I4:J4"/>
    <mergeCell ref="K4:L4"/>
    <mergeCell ref="M4:N4"/>
    <mergeCell ref="O4:P4"/>
    <mergeCell ref="Q4:R4"/>
  </mergeCells>
  <conditionalFormatting sqref="B6:X252 B268 B253">
    <cfRule type="expression" dxfId="17" priority="15">
      <formula>"IF $X3=1"</formula>
    </cfRule>
  </conditionalFormatting>
  <conditionalFormatting sqref="Y6:Z252">
    <cfRule type="expression" dxfId="16" priority="14">
      <formula>"IF $X3=1"</formula>
    </cfRule>
  </conditionalFormatting>
  <conditionalFormatting sqref="B256">
    <cfRule type="expression" dxfId="15" priority="5">
      <formula>"IF $X3=1"</formula>
    </cfRule>
  </conditionalFormatting>
  <conditionalFormatting sqref="B254:X254">
    <cfRule type="expression" dxfId="14" priority="12">
      <formula>"IF $X3=1"</formula>
    </cfRule>
  </conditionalFormatting>
  <conditionalFormatting sqref="Y254:Z254">
    <cfRule type="expression" dxfId="13" priority="11">
      <formula>"IF $X3=1"</formula>
    </cfRule>
  </conditionalFormatting>
  <conditionalFormatting sqref="C256:Y256">
    <cfRule type="expression" dxfId="12" priority="10">
      <formula>"IF $X3=1"</formula>
    </cfRule>
  </conditionalFormatting>
  <conditionalFormatting sqref="Z256">
    <cfRule type="expression" dxfId="11" priority="9">
      <formula>"IF $X3=1"</formula>
    </cfRule>
  </conditionalFormatting>
  <conditionalFormatting sqref="C255:X255">
    <cfRule type="expression" dxfId="10" priority="8">
      <formula>"IF $X3=1"</formula>
    </cfRule>
  </conditionalFormatting>
  <conditionalFormatting sqref="Y255:Z255">
    <cfRule type="expression" dxfId="9" priority="7">
      <formula>"IF $X3=1"</formula>
    </cfRule>
  </conditionalFormatting>
  <conditionalFormatting sqref="B257">
    <cfRule type="expression" dxfId="8" priority="6">
      <formula>"IF $X3=1"</formula>
    </cfRule>
  </conditionalFormatting>
  <conditionalFormatting sqref="AA6:AB252 AA254:AB256">
    <cfRule type="expression" dxfId="7" priority="4">
      <formula>"IF $X3=1"</formula>
    </cfRule>
  </conditionalFormatting>
  <conditionalFormatting sqref="C253:X253">
    <cfRule type="expression" dxfId="6" priority="3">
      <formula>"IF $X3=1"</formula>
    </cfRule>
  </conditionalFormatting>
  <conditionalFormatting sqref="Y253:Z253">
    <cfRule type="expression" dxfId="5" priority="2">
      <formula>"IF $X3=1"</formula>
    </cfRule>
  </conditionalFormatting>
  <conditionalFormatting sqref="AA253:AB253">
    <cfRule type="expression" dxfId="4" priority="1">
      <formula>"IF $X3=1"</formula>
    </cfRule>
  </conditionalFormatting>
  <pageMargins left="0.39370078740157483" right="0.39370078740157483" top="0.39370078740157483" bottom="0.39370078740157483" header="0" footer="0"/>
  <pageSetup paperSize="9" scale="62" fitToHeight="3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2"/>
  <sheetViews>
    <sheetView view="pageBreakPreview" zoomScaleNormal="70" zoomScaleSheetLayoutView="100" workbookViewId="0">
      <selection activeCell="K94" sqref="K94"/>
    </sheetView>
  </sheetViews>
  <sheetFormatPr defaultRowHeight="12.75" x14ac:dyDescent="0.25"/>
  <cols>
    <col min="1" max="1" width="3" style="22" customWidth="1"/>
    <col min="2" max="2" width="20.7109375" style="22" bestFit="1" customWidth="1"/>
    <col min="3" max="3" width="7.140625" style="22" customWidth="1"/>
    <col min="4" max="4" width="4.28515625" style="22" customWidth="1"/>
    <col min="5" max="5" width="7.140625" style="22" customWidth="1"/>
    <col min="6" max="6" width="4.28515625" style="22" customWidth="1"/>
    <col min="7" max="7" width="7.140625" style="22" customWidth="1"/>
    <col min="8" max="8" width="4.28515625" style="22" customWidth="1"/>
    <col min="9" max="9" width="7.140625" style="22" customWidth="1"/>
    <col min="10" max="10" width="4.28515625" style="22" customWidth="1"/>
    <col min="11" max="11" width="7.140625" style="22" customWidth="1"/>
    <col min="12" max="12" width="4.28515625" style="22" customWidth="1"/>
    <col min="13" max="13" width="7.140625" style="22" customWidth="1"/>
    <col min="14" max="14" width="4.28515625" style="22" customWidth="1"/>
    <col min="15" max="15" width="7.140625" style="22" customWidth="1"/>
    <col min="16" max="16" width="4.28515625" style="22" customWidth="1"/>
    <col min="17" max="17" width="7.140625" style="22" customWidth="1"/>
    <col min="18" max="18" width="4.28515625" style="22" customWidth="1"/>
    <col min="19" max="19" width="7.140625" style="22" customWidth="1"/>
    <col min="20" max="20" width="4.28515625" style="22" customWidth="1"/>
    <col min="21" max="21" width="7.140625" style="22" customWidth="1"/>
    <col min="22" max="22" width="4.28515625" style="22" customWidth="1"/>
    <col min="23" max="23" width="7.140625" style="22" customWidth="1"/>
    <col min="24" max="24" width="4.28515625" style="22" customWidth="1"/>
    <col min="25" max="25" width="7.140625" style="22" customWidth="1"/>
    <col min="26" max="26" width="4.28515625" style="22" customWidth="1"/>
    <col min="27" max="27" width="7.140625" style="22" customWidth="1"/>
    <col min="28" max="28" width="4.28515625" style="22" customWidth="1"/>
    <col min="29" max="16384" width="9.140625" style="22"/>
  </cols>
  <sheetData>
    <row r="1" spans="1:28" x14ac:dyDescent="0.25">
      <c r="B1" s="38" t="s">
        <v>595</v>
      </c>
    </row>
    <row r="2" spans="1:28" ht="13.5" thickBot="1" x14ac:dyDescent="0.3"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</row>
    <row r="3" spans="1:28" x14ac:dyDescent="0.25">
      <c r="B3" s="59" t="s">
        <v>0</v>
      </c>
      <c r="C3" s="59" t="s">
        <v>1</v>
      </c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</row>
    <row r="4" spans="1:28" x14ac:dyDescent="0.25">
      <c r="B4" s="59"/>
      <c r="C4" s="60">
        <v>2000</v>
      </c>
      <c r="D4" s="60"/>
      <c r="E4" s="61">
        <v>2001</v>
      </c>
      <c r="F4" s="61"/>
      <c r="G4" s="60">
        <v>2002</v>
      </c>
      <c r="H4" s="60"/>
      <c r="I4" s="61">
        <v>2003</v>
      </c>
      <c r="J4" s="61"/>
      <c r="K4" s="60">
        <v>2004</v>
      </c>
      <c r="L4" s="60"/>
      <c r="M4" s="61">
        <v>2005</v>
      </c>
      <c r="N4" s="61"/>
      <c r="O4" s="60">
        <v>2006</v>
      </c>
      <c r="P4" s="60"/>
      <c r="Q4" s="61">
        <v>2007</v>
      </c>
      <c r="R4" s="61"/>
      <c r="S4" s="60">
        <v>2008</v>
      </c>
      <c r="T4" s="60"/>
      <c r="U4" s="61">
        <v>2009</v>
      </c>
      <c r="V4" s="61"/>
      <c r="W4" s="60">
        <v>2010</v>
      </c>
      <c r="X4" s="60"/>
      <c r="Y4" s="62">
        <v>2011</v>
      </c>
      <c r="Z4" s="62"/>
      <c r="AA4" s="60">
        <v>2012</v>
      </c>
      <c r="AB4" s="60"/>
    </row>
    <row r="5" spans="1:28" x14ac:dyDescent="0.25">
      <c r="B5" s="63"/>
      <c r="C5" s="64" t="s">
        <v>2</v>
      </c>
      <c r="D5" s="65" t="s">
        <v>3</v>
      </c>
      <c r="E5" s="66" t="s">
        <v>2</v>
      </c>
      <c r="F5" s="66" t="s">
        <v>3</v>
      </c>
      <c r="G5" s="64" t="s">
        <v>2</v>
      </c>
      <c r="H5" s="65" t="s">
        <v>3</v>
      </c>
      <c r="I5" s="66" t="s">
        <v>2</v>
      </c>
      <c r="J5" s="66" t="s">
        <v>3</v>
      </c>
      <c r="K5" s="64" t="s">
        <v>2</v>
      </c>
      <c r="L5" s="65" t="s">
        <v>3</v>
      </c>
      <c r="M5" s="66" t="s">
        <v>2</v>
      </c>
      <c r="N5" s="66" t="s">
        <v>3</v>
      </c>
      <c r="O5" s="64" t="s">
        <v>2</v>
      </c>
      <c r="P5" s="65" t="s">
        <v>3</v>
      </c>
      <c r="Q5" s="66" t="s">
        <v>2</v>
      </c>
      <c r="R5" s="66" t="s">
        <v>3</v>
      </c>
      <c r="S5" s="64" t="s">
        <v>2</v>
      </c>
      <c r="T5" s="65" t="s">
        <v>3</v>
      </c>
      <c r="U5" s="66" t="s">
        <v>2</v>
      </c>
      <c r="V5" s="66" t="s">
        <v>3</v>
      </c>
      <c r="W5" s="64" t="s">
        <v>2</v>
      </c>
      <c r="X5" s="65" t="s">
        <v>3</v>
      </c>
      <c r="Y5" s="66" t="s">
        <v>2</v>
      </c>
      <c r="Z5" s="66" t="s">
        <v>3</v>
      </c>
      <c r="AA5" s="64" t="s">
        <v>2</v>
      </c>
      <c r="AB5" s="65" t="s">
        <v>3</v>
      </c>
    </row>
    <row r="6" spans="1:28" x14ac:dyDescent="0.25">
      <c r="A6" s="4">
        <v>1</v>
      </c>
      <c r="B6" s="5" t="s">
        <v>289</v>
      </c>
      <c r="C6" s="6">
        <v>0.362569832402235</v>
      </c>
      <c r="D6" s="7">
        <v>194</v>
      </c>
      <c r="E6" s="6">
        <v>0.35634218289085501</v>
      </c>
      <c r="F6" s="7">
        <v>195</v>
      </c>
      <c r="G6" s="6">
        <v>0.52054794520547998</v>
      </c>
      <c r="H6" s="7">
        <v>188</v>
      </c>
      <c r="I6" s="6">
        <v>0.52624756966947495</v>
      </c>
      <c r="J6" s="7">
        <v>173</v>
      </c>
      <c r="K6" s="6">
        <v>0.579617834394904</v>
      </c>
      <c r="L6" s="7">
        <v>200</v>
      </c>
      <c r="M6" s="6">
        <v>0.78206136900078704</v>
      </c>
      <c r="N6" s="7">
        <v>167</v>
      </c>
      <c r="O6" s="6">
        <v>0.80845323741007202</v>
      </c>
      <c r="P6" s="7">
        <v>216</v>
      </c>
      <c r="Q6" s="6">
        <v>0.61</v>
      </c>
      <c r="R6" s="7">
        <v>279</v>
      </c>
      <c r="S6" s="6">
        <v>0.852238805970149</v>
      </c>
      <c r="T6" s="7">
        <v>337</v>
      </c>
      <c r="U6" s="6">
        <v>0.80961923847695405</v>
      </c>
      <c r="V6" s="7">
        <v>406</v>
      </c>
      <c r="W6" s="6">
        <v>0.91249999999999998</v>
      </c>
      <c r="X6" s="7">
        <v>361</v>
      </c>
      <c r="Y6" s="8">
        <v>1.0349650349650401</v>
      </c>
      <c r="Z6" s="7">
        <v>362</v>
      </c>
      <c r="AA6" s="6">
        <v>0.78571428571428603</v>
      </c>
      <c r="AB6" s="7">
        <v>312</v>
      </c>
    </row>
    <row r="7" spans="1:28" x14ac:dyDescent="0.25">
      <c r="A7" s="9">
        <v>2</v>
      </c>
      <c r="B7" s="10" t="s">
        <v>290</v>
      </c>
      <c r="C7" s="11">
        <v>0.49382716049382702</v>
      </c>
      <c r="D7" s="12">
        <v>325</v>
      </c>
      <c r="E7" s="11">
        <v>0.60618679357525296</v>
      </c>
      <c r="F7" s="12">
        <v>330</v>
      </c>
      <c r="G7" s="11">
        <v>0.57496038034865304</v>
      </c>
      <c r="H7" s="12">
        <v>326</v>
      </c>
      <c r="I7" s="11">
        <v>0.61081441922563395</v>
      </c>
      <c r="J7" s="12">
        <v>388</v>
      </c>
      <c r="K7" s="11">
        <v>0.66294964028777004</v>
      </c>
      <c r="L7" s="12">
        <v>373</v>
      </c>
      <c r="M7" s="11">
        <v>0.58211974110032405</v>
      </c>
      <c r="N7" s="12">
        <v>412</v>
      </c>
      <c r="O7" s="11">
        <v>0.65868544600939005</v>
      </c>
      <c r="P7" s="12">
        <v>445</v>
      </c>
      <c r="Q7" s="11">
        <v>0.663860830527497</v>
      </c>
      <c r="R7" s="12">
        <v>460</v>
      </c>
      <c r="S7" s="11">
        <v>0.67634854771784203</v>
      </c>
      <c r="T7" s="12">
        <v>559</v>
      </c>
      <c r="U7" s="11">
        <v>0.65890778871978495</v>
      </c>
      <c r="V7" s="12">
        <v>562</v>
      </c>
      <c r="W7" s="11">
        <v>0.74130737134909597</v>
      </c>
      <c r="X7" s="12">
        <v>569</v>
      </c>
      <c r="Y7" s="13">
        <v>0.79178885630498497</v>
      </c>
      <c r="Z7" s="12">
        <v>550</v>
      </c>
      <c r="AA7" s="11">
        <v>0.65151515151515105</v>
      </c>
      <c r="AB7" s="12">
        <v>525</v>
      </c>
    </row>
    <row r="8" spans="1:28" x14ac:dyDescent="0.25">
      <c r="A8" s="9">
        <v>3</v>
      </c>
      <c r="B8" s="5" t="s">
        <v>291</v>
      </c>
      <c r="C8" s="6">
        <v>1.16255222180023</v>
      </c>
      <c r="D8" s="7">
        <v>312</v>
      </c>
      <c r="E8" s="6">
        <v>0.81973581973581999</v>
      </c>
      <c r="F8" s="7">
        <v>391</v>
      </c>
      <c r="G8" s="6">
        <v>0.79123914759273895</v>
      </c>
      <c r="H8" s="7">
        <v>407</v>
      </c>
      <c r="I8" s="6">
        <v>1.0102165917449899</v>
      </c>
      <c r="J8" s="7">
        <v>488</v>
      </c>
      <c r="K8" s="6">
        <v>1.0688294607628199</v>
      </c>
      <c r="L8" s="7">
        <v>500</v>
      </c>
      <c r="M8" s="6">
        <v>1.1916426512968299</v>
      </c>
      <c r="N8" s="7">
        <v>554</v>
      </c>
      <c r="O8" s="6">
        <v>1.1822770611329201</v>
      </c>
      <c r="P8" s="7">
        <v>640</v>
      </c>
      <c r="Q8" s="6">
        <v>1.27021423635107</v>
      </c>
      <c r="R8" s="7">
        <v>829</v>
      </c>
      <c r="S8" s="6">
        <v>1.21539792387543</v>
      </c>
      <c r="T8" s="7">
        <v>980</v>
      </c>
      <c r="U8" s="6">
        <v>1.33295194508009</v>
      </c>
      <c r="V8" s="7">
        <v>934</v>
      </c>
      <c r="W8" s="6">
        <v>1.5921288014311299</v>
      </c>
      <c r="X8" s="7">
        <v>1122</v>
      </c>
      <c r="Y8" s="8">
        <v>1.5884615384615399</v>
      </c>
      <c r="Z8" s="7">
        <v>1184</v>
      </c>
      <c r="AA8" s="6">
        <v>1.5714285714285701</v>
      </c>
      <c r="AB8" s="7">
        <v>1298</v>
      </c>
    </row>
    <row r="9" spans="1:28" x14ac:dyDescent="0.25">
      <c r="A9" s="9">
        <v>4</v>
      </c>
      <c r="B9" s="10" t="s">
        <v>292</v>
      </c>
      <c r="C9" s="11">
        <v>0.60430107526881705</v>
      </c>
      <c r="D9" s="12">
        <v>70</v>
      </c>
      <c r="E9" s="11">
        <v>0.50979068197164101</v>
      </c>
      <c r="F9" s="12">
        <v>75</v>
      </c>
      <c r="G9" s="11">
        <v>0.52457813646368301</v>
      </c>
      <c r="H9" s="12">
        <v>121</v>
      </c>
      <c r="I9" s="11">
        <v>0.67255075022065303</v>
      </c>
      <c r="J9" s="12">
        <v>166</v>
      </c>
      <c r="K9" s="11">
        <v>0.46666666666666701</v>
      </c>
      <c r="L9" s="12">
        <v>202</v>
      </c>
      <c r="M9" s="11">
        <v>0.66825775656324604</v>
      </c>
      <c r="N9" s="12">
        <v>210</v>
      </c>
      <c r="O9" s="11">
        <v>0.84094052558782895</v>
      </c>
      <c r="P9" s="12">
        <v>193</v>
      </c>
      <c r="Q9" s="11">
        <v>0.59567198177676595</v>
      </c>
      <c r="R9" s="12">
        <v>106</v>
      </c>
      <c r="S9" s="11">
        <v>0.83899556868537695</v>
      </c>
      <c r="T9" s="12">
        <v>145</v>
      </c>
      <c r="U9" s="11">
        <v>0.74795081967213095</v>
      </c>
      <c r="V9" s="12">
        <v>131</v>
      </c>
      <c r="W9" s="11">
        <v>0.93402777777777801</v>
      </c>
      <c r="X9" s="12">
        <v>162</v>
      </c>
      <c r="Y9" s="13">
        <v>0.89256198347107496</v>
      </c>
      <c r="Z9" s="12">
        <v>216</v>
      </c>
      <c r="AA9" s="11">
        <v>0.95454545454545403</v>
      </c>
      <c r="AB9" s="12">
        <v>191</v>
      </c>
    </row>
    <row r="10" spans="1:28" x14ac:dyDescent="0.25">
      <c r="A10" s="9">
        <v>5</v>
      </c>
      <c r="B10" s="5" t="s">
        <v>293</v>
      </c>
      <c r="C10" s="6">
        <v>8.0615942028985504E-2</v>
      </c>
      <c r="D10" s="7">
        <v>103</v>
      </c>
      <c r="E10" s="6">
        <v>8.2846003898635501E-2</v>
      </c>
      <c r="F10" s="7">
        <v>91</v>
      </c>
      <c r="G10" s="6">
        <v>0.11208677685950399</v>
      </c>
      <c r="H10" s="7">
        <v>117</v>
      </c>
      <c r="I10" s="6">
        <v>0.23895809739524301</v>
      </c>
      <c r="J10" s="7">
        <v>74</v>
      </c>
      <c r="K10" s="6">
        <v>0.21253918495297799</v>
      </c>
      <c r="L10" s="7">
        <v>83</v>
      </c>
      <c r="M10" s="6">
        <v>0.23187365398420701</v>
      </c>
      <c r="N10" s="7">
        <v>88</v>
      </c>
      <c r="O10" s="6">
        <v>0.22887323943662</v>
      </c>
      <c r="P10" s="7">
        <v>73</v>
      </c>
      <c r="Q10" s="6">
        <v>0.32983682983682999</v>
      </c>
      <c r="R10" s="7">
        <v>143</v>
      </c>
      <c r="S10" s="6">
        <v>0.35760517799352798</v>
      </c>
      <c r="T10" s="7">
        <v>204</v>
      </c>
      <c r="U10" s="6">
        <v>0.45601851851851799</v>
      </c>
      <c r="V10" s="7">
        <v>187</v>
      </c>
      <c r="W10" s="6">
        <v>0.473895582329317</v>
      </c>
      <c r="X10" s="7">
        <v>173</v>
      </c>
      <c r="Y10" s="8">
        <v>0.52884615384615397</v>
      </c>
      <c r="Z10" s="7">
        <v>198</v>
      </c>
      <c r="AA10" s="6">
        <v>0.80952380952380998</v>
      </c>
      <c r="AB10" s="7">
        <v>169</v>
      </c>
    </row>
    <row r="11" spans="1:28" x14ac:dyDescent="0.25">
      <c r="A11" s="9">
        <v>6</v>
      </c>
      <c r="B11" s="10" t="s">
        <v>294</v>
      </c>
      <c r="C11" s="11">
        <v>0.86217457886676896</v>
      </c>
      <c r="D11" s="12">
        <v>179</v>
      </c>
      <c r="E11" s="11">
        <v>0.80249804839968797</v>
      </c>
      <c r="F11" s="12">
        <v>157</v>
      </c>
      <c r="G11" s="11">
        <v>0.716475095785441</v>
      </c>
      <c r="H11" s="12">
        <v>171</v>
      </c>
      <c r="I11" s="11">
        <v>1.0248962655601701</v>
      </c>
      <c r="J11" s="12">
        <v>294</v>
      </c>
      <c r="K11" s="11">
        <v>0.93728813559322</v>
      </c>
      <c r="L11" s="12">
        <v>251</v>
      </c>
      <c r="M11" s="11">
        <v>0.981317600786627</v>
      </c>
      <c r="N11" s="12">
        <v>288</v>
      </c>
      <c r="O11" s="11">
        <v>0.84290357529794102</v>
      </c>
      <c r="P11" s="12">
        <v>326</v>
      </c>
      <c r="Q11" s="11">
        <v>0.67661691542288604</v>
      </c>
      <c r="R11" s="12">
        <v>352</v>
      </c>
      <c r="S11" s="11">
        <v>0.80479999999999996</v>
      </c>
      <c r="T11" s="12">
        <v>378</v>
      </c>
      <c r="U11" s="11">
        <v>0.92871690427698605</v>
      </c>
      <c r="V11" s="12">
        <v>439</v>
      </c>
      <c r="W11" s="11">
        <v>0.83333333333333304</v>
      </c>
      <c r="X11" s="12">
        <v>507</v>
      </c>
      <c r="Y11" s="13">
        <v>0.879432624113475</v>
      </c>
      <c r="Z11" s="12">
        <v>578</v>
      </c>
      <c r="AA11" s="11">
        <v>0.89285714285714302</v>
      </c>
      <c r="AB11" s="12">
        <v>547</v>
      </c>
    </row>
    <row r="12" spans="1:28" x14ac:dyDescent="0.25">
      <c r="A12" s="9">
        <v>7</v>
      </c>
      <c r="B12" s="5" t="s">
        <v>295</v>
      </c>
      <c r="C12" s="6">
        <v>0.97662247034194005</v>
      </c>
      <c r="D12" s="7">
        <v>73</v>
      </c>
      <c r="E12" s="6">
        <v>0.66445571595786201</v>
      </c>
      <c r="F12" s="7">
        <v>129</v>
      </c>
      <c r="G12" s="6">
        <v>0.75234741784037595</v>
      </c>
      <c r="H12" s="7">
        <v>103</v>
      </c>
      <c r="I12" s="6">
        <v>0.830788804071247</v>
      </c>
      <c r="J12" s="7">
        <v>141</v>
      </c>
      <c r="K12" s="6">
        <v>0.80836397058823495</v>
      </c>
      <c r="L12" s="7">
        <v>160</v>
      </c>
      <c r="M12" s="6">
        <v>1.26703406813627</v>
      </c>
      <c r="N12" s="7">
        <v>146</v>
      </c>
      <c r="O12" s="6">
        <v>1.1587777112043101</v>
      </c>
      <c r="P12" s="7">
        <v>189</v>
      </c>
      <c r="Q12" s="6">
        <v>1.2603719599427801</v>
      </c>
      <c r="R12" s="7">
        <v>200</v>
      </c>
      <c r="S12" s="6">
        <v>1.3735373537353699</v>
      </c>
      <c r="T12" s="7">
        <v>207</v>
      </c>
      <c r="U12" s="6">
        <v>1.2403486924034901</v>
      </c>
      <c r="V12" s="7">
        <v>274</v>
      </c>
      <c r="W12" s="6">
        <v>1.11619047619048</v>
      </c>
      <c r="X12" s="7">
        <v>272</v>
      </c>
      <c r="Y12" s="8">
        <v>1.125</v>
      </c>
      <c r="Z12" s="7">
        <v>303</v>
      </c>
      <c r="AA12" s="6">
        <v>1.36</v>
      </c>
      <c r="AB12" s="7">
        <v>323</v>
      </c>
    </row>
    <row r="13" spans="1:28" x14ac:dyDescent="0.25">
      <c r="A13" s="9">
        <v>8</v>
      </c>
      <c r="B13" s="10" t="s">
        <v>296</v>
      </c>
      <c r="C13" s="11">
        <v>0.684407484407484</v>
      </c>
      <c r="D13" s="12">
        <v>108</v>
      </c>
      <c r="E13" s="11">
        <v>0.76116071428571397</v>
      </c>
      <c r="F13" s="12">
        <v>125</v>
      </c>
      <c r="G13" s="11">
        <v>0.75561932089909101</v>
      </c>
      <c r="H13" s="12">
        <v>146</v>
      </c>
      <c r="I13" s="11">
        <v>0.74253920080930702</v>
      </c>
      <c r="J13" s="12">
        <v>180</v>
      </c>
      <c r="K13" s="11">
        <v>0.78606965174129395</v>
      </c>
      <c r="L13" s="12">
        <v>169</v>
      </c>
      <c r="M13" s="11">
        <v>0.91661481020535196</v>
      </c>
      <c r="N13" s="12">
        <v>181</v>
      </c>
      <c r="O13" s="11">
        <v>1.0355648535564901</v>
      </c>
      <c r="P13" s="12">
        <v>209</v>
      </c>
      <c r="Q13" s="11">
        <v>0.68608695652173901</v>
      </c>
      <c r="R13" s="12">
        <v>295</v>
      </c>
      <c r="S13" s="11">
        <v>0.74630021141648994</v>
      </c>
      <c r="T13" s="12">
        <v>309</v>
      </c>
      <c r="U13" s="11">
        <v>0.729766803840878</v>
      </c>
      <c r="V13" s="12">
        <v>343</v>
      </c>
      <c r="W13" s="11">
        <v>0.91144708423326104</v>
      </c>
      <c r="X13" s="12">
        <v>365</v>
      </c>
      <c r="Y13" s="13">
        <v>0.83261802575107302</v>
      </c>
      <c r="Z13" s="12">
        <v>353</v>
      </c>
      <c r="AA13" s="11">
        <v>0.83018867924528295</v>
      </c>
      <c r="AB13" s="12">
        <v>334</v>
      </c>
    </row>
    <row r="14" spans="1:28" x14ac:dyDescent="0.25">
      <c r="A14" s="9">
        <v>9</v>
      </c>
      <c r="B14" s="5" t="s">
        <v>297</v>
      </c>
      <c r="C14" s="6">
        <v>0.79816933638443899</v>
      </c>
      <c r="D14" s="7">
        <v>877</v>
      </c>
      <c r="E14" s="6">
        <v>0.77309717568214498</v>
      </c>
      <c r="F14" s="7">
        <v>875</v>
      </c>
      <c r="G14" s="6">
        <v>0.85881778212017601</v>
      </c>
      <c r="H14" s="7">
        <v>922</v>
      </c>
      <c r="I14" s="6">
        <v>0.83434038267875099</v>
      </c>
      <c r="J14" s="7">
        <v>909</v>
      </c>
      <c r="K14" s="6">
        <v>0.76712328767123295</v>
      </c>
      <c r="L14" s="7">
        <v>1045</v>
      </c>
      <c r="M14" s="6">
        <v>0.75687815833801197</v>
      </c>
      <c r="N14" s="7">
        <v>1035</v>
      </c>
      <c r="O14" s="6">
        <v>0.94234465086482999</v>
      </c>
      <c r="P14" s="7">
        <v>1182</v>
      </c>
      <c r="Q14" s="6">
        <v>0.90895522388059702</v>
      </c>
      <c r="R14" s="7">
        <v>1267</v>
      </c>
      <c r="S14" s="6">
        <v>0.92150170648464202</v>
      </c>
      <c r="T14" s="7">
        <v>1276</v>
      </c>
      <c r="U14" s="6">
        <v>0.951434878587196</v>
      </c>
      <c r="V14" s="7">
        <v>1412</v>
      </c>
      <c r="W14" s="6">
        <v>0.976303317535545</v>
      </c>
      <c r="X14" s="7">
        <v>1465</v>
      </c>
      <c r="Y14" s="8">
        <v>0.867088607594937</v>
      </c>
      <c r="Z14" s="7">
        <v>1686</v>
      </c>
      <c r="AA14" s="6">
        <v>0.953125</v>
      </c>
      <c r="AB14" s="7">
        <v>1435</v>
      </c>
    </row>
    <row r="15" spans="1:28" x14ac:dyDescent="0.25">
      <c r="A15" s="9">
        <v>10</v>
      </c>
      <c r="B15" s="10" t="s">
        <v>80</v>
      </c>
      <c r="C15" s="11">
        <v>0.80036063884595599</v>
      </c>
      <c r="D15" s="12">
        <v>44</v>
      </c>
      <c r="E15" s="11">
        <v>0.58716802524322897</v>
      </c>
      <c r="F15" s="12">
        <v>55</v>
      </c>
      <c r="G15" s="11">
        <v>0.8</v>
      </c>
      <c r="H15" s="12">
        <v>63</v>
      </c>
      <c r="I15" s="11">
        <v>0.63748920241865803</v>
      </c>
      <c r="J15" s="12">
        <v>69</v>
      </c>
      <c r="K15" s="11">
        <v>0.96629560915275203</v>
      </c>
      <c r="L15" s="12">
        <v>55</v>
      </c>
      <c r="M15" s="11">
        <v>0.64264163593697599</v>
      </c>
      <c r="N15" s="12">
        <v>59</v>
      </c>
      <c r="O15" s="11">
        <v>0.82176656151419603</v>
      </c>
      <c r="P15" s="12">
        <v>68</v>
      </c>
      <c r="Q15" s="11">
        <v>0.68435498627630398</v>
      </c>
      <c r="R15" s="12">
        <v>69</v>
      </c>
      <c r="S15" s="11">
        <v>0.68205128205128196</v>
      </c>
      <c r="T15" s="12">
        <v>64</v>
      </c>
      <c r="U15" s="11">
        <v>0.76280120481927705</v>
      </c>
      <c r="V15" s="12">
        <v>98</v>
      </c>
      <c r="W15" s="11">
        <v>0.625</v>
      </c>
      <c r="X15" s="12">
        <v>108</v>
      </c>
      <c r="Y15" s="13">
        <v>0.76133651551312598</v>
      </c>
      <c r="Z15" s="12">
        <v>109</v>
      </c>
      <c r="AA15" s="11">
        <v>1.05128205128205</v>
      </c>
      <c r="AB15" s="12">
        <v>89</v>
      </c>
    </row>
    <row r="16" spans="1:28" x14ac:dyDescent="0.25">
      <c r="A16" s="9">
        <v>11</v>
      </c>
      <c r="B16" s="5" t="s">
        <v>298</v>
      </c>
      <c r="C16" s="6">
        <v>0.85795814838300599</v>
      </c>
      <c r="D16" s="7">
        <v>219</v>
      </c>
      <c r="E16" s="6">
        <v>0.75841968911917101</v>
      </c>
      <c r="F16" s="7">
        <v>278</v>
      </c>
      <c r="G16" s="6">
        <v>0.78205128205128205</v>
      </c>
      <c r="H16" s="7">
        <v>310</v>
      </c>
      <c r="I16" s="6">
        <v>0.73537061118335501</v>
      </c>
      <c r="J16" s="7">
        <v>308</v>
      </c>
      <c r="K16" s="6">
        <v>0.72366522366522401</v>
      </c>
      <c r="L16" s="7">
        <v>392</v>
      </c>
      <c r="M16" s="6">
        <v>0.63560606060606095</v>
      </c>
      <c r="N16" s="7">
        <v>400</v>
      </c>
      <c r="O16" s="6">
        <v>0.80765957446808501</v>
      </c>
      <c r="P16" s="7">
        <v>376</v>
      </c>
      <c r="Q16" s="6">
        <v>0.75561545372866101</v>
      </c>
      <c r="R16" s="7">
        <v>438</v>
      </c>
      <c r="S16" s="6">
        <v>0.70489977728285103</v>
      </c>
      <c r="T16" s="7">
        <v>446</v>
      </c>
      <c r="U16" s="6">
        <v>0.74233983286908101</v>
      </c>
      <c r="V16" s="7">
        <v>520</v>
      </c>
      <c r="W16" s="6">
        <v>0.76435643564356404</v>
      </c>
      <c r="X16" s="7">
        <v>438</v>
      </c>
      <c r="Y16" s="8">
        <v>0.77272727272727304</v>
      </c>
      <c r="Z16" s="7">
        <v>485</v>
      </c>
      <c r="AA16" s="6">
        <v>0.75555555555555598</v>
      </c>
      <c r="AB16" s="7">
        <v>501</v>
      </c>
    </row>
    <row r="17" spans="1:28" x14ac:dyDescent="0.25">
      <c r="A17" s="9">
        <v>12</v>
      </c>
      <c r="B17" s="10" t="s">
        <v>112</v>
      </c>
      <c r="C17" s="11">
        <v>0.96349557522123896</v>
      </c>
      <c r="D17" s="12">
        <v>197</v>
      </c>
      <c r="E17" s="11">
        <v>1.06137184115523</v>
      </c>
      <c r="F17" s="12">
        <v>217</v>
      </c>
      <c r="G17" s="11">
        <v>1.36926889714994</v>
      </c>
      <c r="H17" s="12">
        <v>188</v>
      </c>
      <c r="I17" s="11">
        <v>0.89583333333333304</v>
      </c>
      <c r="J17" s="12">
        <v>207</v>
      </c>
      <c r="K17" s="11">
        <v>1.1569444444444399</v>
      </c>
      <c r="L17" s="12">
        <v>184</v>
      </c>
      <c r="M17" s="11">
        <v>0.82193958664546896</v>
      </c>
      <c r="N17" s="12">
        <v>225</v>
      </c>
      <c r="O17" s="11">
        <v>0.93284936479128899</v>
      </c>
      <c r="P17" s="12">
        <v>245</v>
      </c>
      <c r="Q17" s="11">
        <v>0.89826839826839799</v>
      </c>
      <c r="R17" s="12">
        <v>331</v>
      </c>
      <c r="S17" s="11">
        <v>0.87567567567567595</v>
      </c>
      <c r="T17" s="12">
        <v>359</v>
      </c>
      <c r="U17" s="11">
        <v>1</v>
      </c>
      <c r="V17" s="12">
        <v>380</v>
      </c>
      <c r="W17" s="11">
        <v>1.08720930232558</v>
      </c>
      <c r="X17" s="12">
        <v>434</v>
      </c>
      <c r="Y17" s="13">
        <v>1</v>
      </c>
      <c r="Z17" s="12">
        <v>361</v>
      </c>
      <c r="AA17" s="11">
        <v>1.25</v>
      </c>
      <c r="AB17" s="12">
        <v>393</v>
      </c>
    </row>
    <row r="18" spans="1:28" x14ac:dyDescent="0.25">
      <c r="A18" s="9">
        <v>13</v>
      </c>
      <c r="B18" s="5" t="s">
        <v>128</v>
      </c>
      <c r="C18" s="6">
        <v>0.42245508982035901</v>
      </c>
      <c r="D18" s="7">
        <v>102</v>
      </c>
      <c r="E18" s="6">
        <v>0.59571706683971404</v>
      </c>
      <c r="F18" s="7">
        <v>132</v>
      </c>
      <c r="G18" s="6">
        <v>0.44937351845580797</v>
      </c>
      <c r="H18" s="7">
        <v>135</v>
      </c>
      <c r="I18" s="6">
        <v>0.48198847262247801</v>
      </c>
      <c r="J18" s="7">
        <v>154</v>
      </c>
      <c r="K18" s="6">
        <v>0.45902883156297403</v>
      </c>
      <c r="L18" s="7">
        <v>160</v>
      </c>
      <c r="M18" s="6">
        <v>0.55193992490613297</v>
      </c>
      <c r="N18" s="7">
        <v>155</v>
      </c>
      <c r="O18" s="6">
        <v>0.801579466929911</v>
      </c>
      <c r="P18" s="7">
        <v>185</v>
      </c>
      <c r="Q18" s="6">
        <v>0.59067055393585999</v>
      </c>
      <c r="R18" s="7">
        <v>182</v>
      </c>
      <c r="S18" s="6">
        <v>0.72395833333333304</v>
      </c>
      <c r="T18" s="7">
        <v>199</v>
      </c>
      <c r="U18" s="6">
        <v>0.70679611650485397</v>
      </c>
      <c r="V18" s="7">
        <v>163</v>
      </c>
      <c r="W18" s="6">
        <v>0.73410404624277503</v>
      </c>
      <c r="X18" s="7">
        <v>201</v>
      </c>
      <c r="Y18" s="8">
        <v>0.87213114754098398</v>
      </c>
      <c r="Z18" s="7">
        <v>179</v>
      </c>
      <c r="AA18" s="6">
        <v>0.94915254237288105</v>
      </c>
      <c r="AB18" s="7">
        <v>194</v>
      </c>
    </row>
    <row r="19" spans="1:28" x14ac:dyDescent="0.25">
      <c r="A19" s="9">
        <v>14</v>
      </c>
      <c r="B19" s="10" t="s">
        <v>299</v>
      </c>
      <c r="C19" s="11">
        <v>0.807344332091538</v>
      </c>
      <c r="D19" s="12">
        <v>89</v>
      </c>
      <c r="E19" s="11">
        <v>0.64808826326802405</v>
      </c>
      <c r="F19" s="12">
        <v>104</v>
      </c>
      <c r="G19" s="11">
        <v>0.615262004383343</v>
      </c>
      <c r="H19" s="12">
        <v>111</v>
      </c>
      <c r="I19" s="11">
        <v>0.53526259378349395</v>
      </c>
      <c r="J19" s="12">
        <v>121</v>
      </c>
      <c r="K19" s="11">
        <v>0.83110290724503899</v>
      </c>
      <c r="L19" s="12">
        <v>133</v>
      </c>
      <c r="M19" s="11">
        <v>0.66238286479250297</v>
      </c>
      <c r="N19" s="12">
        <v>125</v>
      </c>
      <c r="O19" s="11">
        <v>0.69477183439105505</v>
      </c>
      <c r="P19" s="12">
        <v>151</v>
      </c>
      <c r="Q19" s="11">
        <v>0.655818889281924</v>
      </c>
      <c r="R19" s="12">
        <v>195</v>
      </c>
      <c r="S19" s="11">
        <v>0.976669716376944</v>
      </c>
      <c r="T19" s="12">
        <v>207</v>
      </c>
      <c r="U19" s="11">
        <v>0.833432835820896</v>
      </c>
      <c r="V19" s="12">
        <v>195</v>
      </c>
      <c r="W19" s="11">
        <v>1.0303030303030301</v>
      </c>
      <c r="X19" s="12">
        <v>208</v>
      </c>
      <c r="Y19" s="13">
        <v>0.93725490196078398</v>
      </c>
      <c r="Z19" s="12">
        <v>197</v>
      </c>
      <c r="AA19" s="11">
        <v>0.97802197802197799</v>
      </c>
      <c r="AB19" s="12">
        <v>212</v>
      </c>
    </row>
    <row r="20" spans="1:28" x14ac:dyDescent="0.25">
      <c r="A20" s="9">
        <v>15</v>
      </c>
      <c r="B20" s="5" t="s">
        <v>300</v>
      </c>
      <c r="C20" s="6">
        <v>0.59723771124646097</v>
      </c>
      <c r="D20" s="7">
        <v>13</v>
      </c>
      <c r="E20" s="6">
        <v>0.94229836754485197</v>
      </c>
      <c r="F20" s="7">
        <v>15</v>
      </c>
      <c r="G20" s="6">
        <v>0.427856083086053</v>
      </c>
      <c r="H20" s="7">
        <v>28</v>
      </c>
      <c r="I20" s="6">
        <v>0.60127441763292599</v>
      </c>
      <c r="J20" s="7">
        <v>16</v>
      </c>
      <c r="K20" s="6">
        <v>1.13250660236537</v>
      </c>
      <c r="L20" s="7">
        <v>16</v>
      </c>
      <c r="M20" s="6">
        <v>1.4371720881427099</v>
      </c>
      <c r="N20" s="7">
        <v>23</v>
      </c>
      <c r="O20" s="6">
        <v>1.3177399756986601</v>
      </c>
      <c r="P20" s="7">
        <v>29</v>
      </c>
      <c r="Q20" s="6">
        <v>1.4583704760206799</v>
      </c>
      <c r="R20" s="7">
        <v>35</v>
      </c>
      <c r="S20" s="6">
        <v>1.17603160667252</v>
      </c>
      <c r="T20" s="7">
        <v>40</v>
      </c>
      <c r="U20" s="6">
        <v>1.4611872146118701</v>
      </c>
      <c r="V20" s="7">
        <v>41</v>
      </c>
      <c r="W20" s="6">
        <v>1.3889642695612801</v>
      </c>
      <c r="X20" s="7">
        <v>42</v>
      </c>
      <c r="Y20" s="8">
        <v>1.17704280155642</v>
      </c>
      <c r="Z20" s="7">
        <v>31</v>
      </c>
      <c r="AA20" s="6">
        <v>1.08988764044944</v>
      </c>
      <c r="AB20" s="7">
        <v>70</v>
      </c>
    </row>
    <row r="21" spans="1:28" x14ac:dyDescent="0.25">
      <c r="A21" s="9">
        <v>16</v>
      </c>
      <c r="B21" s="10" t="s">
        <v>301</v>
      </c>
      <c r="C21" s="11">
        <v>0.53701687534022902</v>
      </c>
      <c r="D21" s="12">
        <v>80</v>
      </c>
      <c r="E21" s="11">
        <v>0.75839112343966697</v>
      </c>
      <c r="F21" s="12">
        <v>79</v>
      </c>
      <c r="G21" s="11">
        <v>1.02426900584795</v>
      </c>
      <c r="H21" s="12">
        <v>62</v>
      </c>
      <c r="I21" s="11">
        <v>0.57229299363057295</v>
      </c>
      <c r="J21" s="12">
        <v>92</v>
      </c>
      <c r="K21" s="11">
        <v>0.68306010928961702</v>
      </c>
      <c r="L21" s="12">
        <v>85</v>
      </c>
      <c r="M21" s="11">
        <v>0.592011944755506</v>
      </c>
      <c r="N21" s="12">
        <v>110</v>
      </c>
      <c r="O21" s="11">
        <v>0.88302550571679905</v>
      </c>
      <c r="P21" s="12">
        <v>111</v>
      </c>
      <c r="Q21" s="11">
        <v>0.76883910386965404</v>
      </c>
      <c r="R21" s="12">
        <v>117</v>
      </c>
      <c r="S21" s="11">
        <v>0.92127521145087798</v>
      </c>
      <c r="T21" s="12">
        <v>95</v>
      </c>
      <c r="U21" s="11">
        <v>1.25259515570934</v>
      </c>
      <c r="V21" s="12">
        <v>115</v>
      </c>
      <c r="W21" s="11">
        <v>0.96916890080428997</v>
      </c>
      <c r="X21" s="12">
        <v>146</v>
      </c>
      <c r="Y21" s="13">
        <v>1.20057306590258</v>
      </c>
      <c r="Z21" s="12">
        <v>131</v>
      </c>
      <c r="AA21" s="11">
        <v>0.92753623188405798</v>
      </c>
      <c r="AB21" s="12">
        <v>162</v>
      </c>
    </row>
    <row r="22" spans="1:28" x14ac:dyDescent="0.25">
      <c r="A22" s="9">
        <v>17</v>
      </c>
      <c r="B22" s="5" t="s">
        <v>302</v>
      </c>
      <c r="C22" s="6">
        <v>0.84947958366693299</v>
      </c>
      <c r="D22" s="7">
        <v>59</v>
      </c>
      <c r="E22" s="6">
        <v>0.83916938110749195</v>
      </c>
      <c r="F22" s="7">
        <v>70</v>
      </c>
      <c r="G22" s="6">
        <v>1.03919967333606</v>
      </c>
      <c r="H22" s="7">
        <v>80</v>
      </c>
      <c r="I22" s="6">
        <v>0.86960352422907505</v>
      </c>
      <c r="J22" s="7">
        <v>85</v>
      </c>
      <c r="K22" s="6">
        <v>0.98752310536044396</v>
      </c>
      <c r="L22" s="7">
        <v>95</v>
      </c>
      <c r="M22" s="6">
        <v>1.02842377260982</v>
      </c>
      <c r="N22" s="7">
        <v>118</v>
      </c>
      <c r="O22" s="6">
        <v>1.0282805429864299</v>
      </c>
      <c r="P22" s="7">
        <v>119</v>
      </c>
      <c r="Q22" s="6">
        <v>0.96802721088435395</v>
      </c>
      <c r="R22" s="7">
        <v>157</v>
      </c>
      <c r="S22" s="6">
        <v>0.98059071729957803</v>
      </c>
      <c r="T22" s="7">
        <v>149</v>
      </c>
      <c r="U22" s="6">
        <v>1.08893956670468</v>
      </c>
      <c r="V22" s="7">
        <v>158</v>
      </c>
      <c r="W22" s="6">
        <v>0.99649737302977204</v>
      </c>
      <c r="X22" s="7">
        <v>186</v>
      </c>
      <c r="Y22" s="8">
        <v>1.2413793103448301</v>
      </c>
      <c r="Z22" s="7">
        <v>216</v>
      </c>
      <c r="AA22" s="6">
        <v>1.1346153846153799</v>
      </c>
      <c r="AB22" s="7">
        <v>195</v>
      </c>
    </row>
    <row r="23" spans="1:28" x14ac:dyDescent="0.25">
      <c r="A23" s="9">
        <v>18</v>
      </c>
      <c r="B23" s="10" t="s">
        <v>303</v>
      </c>
      <c r="C23" s="11">
        <v>0.814852492370295</v>
      </c>
      <c r="D23" s="12">
        <v>784</v>
      </c>
      <c r="E23" s="11">
        <v>0.90419161676646698</v>
      </c>
      <c r="F23" s="12">
        <v>783</v>
      </c>
      <c r="G23" s="11">
        <v>0.69834254143646401</v>
      </c>
      <c r="H23" s="12">
        <v>892</v>
      </c>
      <c r="I23" s="11">
        <v>0.85377358490566002</v>
      </c>
      <c r="J23" s="12">
        <v>720</v>
      </c>
      <c r="K23" s="11">
        <v>0.94294670846395001</v>
      </c>
      <c r="L23" s="12">
        <v>992</v>
      </c>
      <c r="M23" s="11">
        <v>1.1018893387314399</v>
      </c>
      <c r="N23" s="12">
        <v>905</v>
      </c>
      <c r="O23" s="11">
        <v>0.96483180428134596</v>
      </c>
      <c r="P23" s="12">
        <v>1058</v>
      </c>
      <c r="Q23" s="11">
        <v>1.1252173913043499</v>
      </c>
      <c r="R23" s="12">
        <v>891</v>
      </c>
      <c r="S23" s="11">
        <v>1.12166172106825</v>
      </c>
      <c r="T23" s="12">
        <v>1002</v>
      </c>
      <c r="U23" s="11">
        <v>1.09351620947631</v>
      </c>
      <c r="V23" s="12">
        <v>973</v>
      </c>
      <c r="W23" s="11">
        <v>1.2841726618705001</v>
      </c>
      <c r="X23" s="12">
        <v>1110</v>
      </c>
      <c r="Y23" s="13">
        <v>1.71428571428571</v>
      </c>
      <c r="Z23" s="12">
        <v>1167</v>
      </c>
      <c r="AA23" s="11">
        <v>3.4</v>
      </c>
      <c r="AB23" s="12">
        <v>1217</v>
      </c>
    </row>
    <row r="24" spans="1:28" x14ac:dyDescent="0.25">
      <c r="A24" s="9">
        <v>19</v>
      </c>
      <c r="B24" s="5" t="s">
        <v>304</v>
      </c>
      <c r="C24" s="6">
        <v>0.71764063353358798</v>
      </c>
      <c r="D24" s="7">
        <v>358</v>
      </c>
      <c r="E24" s="6">
        <v>0.74927787406123603</v>
      </c>
      <c r="F24" s="7">
        <v>334</v>
      </c>
      <c r="G24" s="6">
        <v>0.861510791366906</v>
      </c>
      <c r="H24" s="7">
        <v>398</v>
      </c>
      <c r="I24" s="6">
        <v>0.95391414141414099</v>
      </c>
      <c r="J24" s="7">
        <v>480</v>
      </c>
      <c r="K24" s="6">
        <v>0.95830485304169499</v>
      </c>
      <c r="L24" s="7">
        <v>508</v>
      </c>
      <c r="M24" s="6">
        <v>0.892912172573189</v>
      </c>
      <c r="N24" s="7">
        <v>515</v>
      </c>
      <c r="O24" s="6">
        <v>0.96545615589016798</v>
      </c>
      <c r="P24" s="7">
        <v>589</v>
      </c>
      <c r="Q24" s="6">
        <v>1.0032858707557499</v>
      </c>
      <c r="R24" s="7">
        <v>680</v>
      </c>
      <c r="S24" s="6">
        <v>0.96021947873799696</v>
      </c>
      <c r="T24" s="7">
        <v>754</v>
      </c>
      <c r="U24" s="6">
        <v>0.94594594594594605</v>
      </c>
      <c r="V24" s="7">
        <v>777</v>
      </c>
      <c r="W24" s="6">
        <v>0.98898071625344397</v>
      </c>
      <c r="X24" s="7">
        <v>847</v>
      </c>
      <c r="Y24" s="8">
        <v>1.20118343195266</v>
      </c>
      <c r="Z24" s="7">
        <v>814</v>
      </c>
      <c r="AA24" s="6">
        <v>1.30555555555556</v>
      </c>
      <c r="AB24" s="7">
        <v>839</v>
      </c>
    </row>
    <row r="25" spans="1:28" x14ac:dyDescent="0.25">
      <c r="A25" s="9">
        <v>20</v>
      </c>
      <c r="B25" s="10" t="s">
        <v>305</v>
      </c>
      <c r="C25" s="11">
        <v>0.48248352410683298</v>
      </c>
      <c r="D25" s="12">
        <v>43</v>
      </c>
      <c r="E25" s="11">
        <v>0.40446559297218199</v>
      </c>
      <c r="F25" s="12">
        <v>39</v>
      </c>
      <c r="G25" s="11">
        <v>0.159278148293448</v>
      </c>
      <c r="H25" s="12">
        <v>48</v>
      </c>
      <c r="I25" s="11">
        <v>0.45796281325788202</v>
      </c>
      <c r="J25" s="12">
        <v>46</v>
      </c>
      <c r="K25" s="11">
        <v>0.46772767462422599</v>
      </c>
      <c r="L25" s="12">
        <v>52</v>
      </c>
      <c r="M25" s="11">
        <v>0.41379310344827602</v>
      </c>
      <c r="N25" s="12">
        <v>51</v>
      </c>
      <c r="O25" s="11">
        <v>0.236604455147502</v>
      </c>
      <c r="P25" s="12">
        <v>61</v>
      </c>
      <c r="Q25" s="11">
        <v>0.40838852097130202</v>
      </c>
      <c r="R25" s="12">
        <v>86</v>
      </c>
      <c r="S25" s="11">
        <v>0.4853515625</v>
      </c>
      <c r="T25" s="12">
        <v>77</v>
      </c>
      <c r="U25" s="11">
        <v>0.627972027972028</v>
      </c>
      <c r="V25" s="12">
        <v>72</v>
      </c>
      <c r="W25" s="11">
        <v>0.46924829157175402</v>
      </c>
      <c r="X25" s="12">
        <v>78</v>
      </c>
      <c r="Y25" s="13">
        <v>0.53157894736842104</v>
      </c>
      <c r="Z25" s="12">
        <v>76</v>
      </c>
      <c r="AA25" s="11">
        <v>0.75</v>
      </c>
      <c r="AB25" s="12">
        <v>92</v>
      </c>
    </row>
    <row r="26" spans="1:28" x14ac:dyDescent="0.25">
      <c r="A26" s="9">
        <v>21</v>
      </c>
      <c r="B26" s="5" t="s">
        <v>306</v>
      </c>
      <c r="C26" s="6">
        <v>0.30546412113232402</v>
      </c>
      <c r="D26" s="7">
        <v>75</v>
      </c>
      <c r="E26" s="6">
        <v>0.39682539682539703</v>
      </c>
      <c r="F26" s="7">
        <v>76</v>
      </c>
      <c r="G26" s="6">
        <v>0.40570633263743899</v>
      </c>
      <c r="H26" s="7">
        <v>69</v>
      </c>
      <c r="I26" s="6">
        <v>0.350915750915751</v>
      </c>
      <c r="J26" s="7">
        <v>61</v>
      </c>
      <c r="K26" s="6">
        <v>0.31923076923076898</v>
      </c>
      <c r="L26" s="7">
        <v>86</v>
      </c>
      <c r="M26" s="6">
        <v>0.268669527896996</v>
      </c>
      <c r="N26" s="7">
        <v>78</v>
      </c>
      <c r="O26" s="6">
        <v>0.817085427135679</v>
      </c>
      <c r="P26" s="7">
        <v>110</v>
      </c>
      <c r="Q26" s="6">
        <v>0.67598475222363397</v>
      </c>
      <c r="R26" s="7">
        <v>136</v>
      </c>
      <c r="S26" s="6">
        <v>0.81205673758865204</v>
      </c>
      <c r="T26" s="7">
        <v>171</v>
      </c>
      <c r="U26" s="6">
        <v>0.5675</v>
      </c>
      <c r="V26" s="7">
        <v>194</v>
      </c>
      <c r="W26" s="6">
        <v>0.98765432098765404</v>
      </c>
      <c r="X26" s="7">
        <v>243</v>
      </c>
      <c r="Y26" s="8">
        <v>1.16190476190476</v>
      </c>
      <c r="Z26" s="7">
        <v>234</v>
      </c>
      <c r="AA26" s="6">
        <v>0.92307692307692302</v>
      </c>
      <c r="AB26" s="7">
        <v>273</v>
      </c>
    </row>
    <row r="27" spans="1:28" ht="13.5" thickBot="1" x14ac:dyDescent="0.3">
      <c r="A27" s="9">
        <v>22</v>
      </c>
      <c r="B27" s="14" t="s">
        <v>307</v>
      </c>
      <c r="C27" s="15">
        <v>0.58039450089659295</v>
      </c>
      <c r="D27" s="16">
        <v>67</v>
      </c>
      <c r="E27" s="15">
        <v>0.63145994832041297</v>
      </c>
      <c r="F27" s="16">
        <v>71</v>
      </c>
      <c r="G27" s="15">
        <v>0.53517334230898705</v>
      </c>
      <c r="H27" s="16">
        <v>63</v>
      </c>
      <c r="I27" s="15">
        <v>0.82278056951423795</v>
      </c>
      <c r="J27" s="16">
        <v>62</v>
      </c>
      <c r="K27" s="15">
        <v>0.72182967645965002</v>
      </c>
      <c r="L27" s="16">
        <v>74</v>
      </c>
      <c r="M27" s="15">
        <v>0.72738142686329199</v>
      </c>
      <c r="N27" s="16">
        <v>122</v>
      </c>
      <c r="O27" s="15">
        <v>0.90055484421681598</v>
      </c>
      <c r="P27" s="16">
        <v>126</v>
      </c>
      <c r="Q27" s="15">
        <v>0.80343980343980304</v>
      </c>
      <c r="R27" s="16">
        <v>130</v>
      </c>
      <c r="S27" s="15">
        <v>0.91604010025062599</v>
      </c>
      <c r="T27" s="16">
        <v>147</v>
      </c>
      <c r="U27" s="15">
        <v>0.76984126984126999</v>
      </c>
      <c r="V27" s="16">
        <v>165</v>
      </c>
      <c r="W27" s="15">
        <v>0.77596741344195497</v>
      </c>
      <c r="X27" s="16">
        <v>151</v>
      </c>
      <c r="Y27" s="17">
        <v>0.76102941176470595</v>
      </c>
      <c r="Z27" s="16">
        <v>178</v>
      </c>
      <c r="AA27" s="15">
        <v>0.70676691729323304</v>
      </c>
      <c r="AB27" s="16">
        <v>170</v>
      </c>
    </row>
    <row r="28" spans="1:28" x14ac:dyDescent="0.25">
      <c r="B28" s="18" t="s">
        <v>244</v>
      </c>
      <c r="C28" s="67"/>
    </row>
    <row r="29" spans="1:28" ht="23.45" customHeight="1" x14ac:dyDescent="0.25">
      <c r="B29" s="19" t="s">
        <v>288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</row>
    <row r="32" spans="1:28" ht="21" customHeight="1" x14ac:dyDescent="0.25"/>
  </sheetData>
  <mergeCells count="16">
    <mergeCell ref="AA4:AB4"/>
    <mergeCell ref="C3:AB3"/>
    <mergeCell ref="S4:T4"/>
    <mergeCell ref="U4:V4"/>
    <mergeCell ref="W4:X4"/>
    <mergeCell ref="Y4:Z4"/>
    <mergeCell ref="B29:X29"/>
    <mergeCell ref="B3:B4"/>
    <mergeCell ref="C4:D4"/>
    <mergeCell ref="E4:F4"/>
    <mergeCell ref="G4:H4"/>
    <mergeCell ref="I4:J4"/>
    <mergeCell ref="K4:L4"/>
    <mergeCell ref="M4:N4"/>
    <mergeCell ref="O4:P4"/>
    <mergeCell ref="Q4:R4"/>
  </mergeCells>
  <conditionalFormatting sqref="B28">
    <cfRule type="expression" dxfId="3" priority="2">
      <formula>"IF $X3=1"</formula>
    </cfRule>
  </conditionalFormatting>
  <conditionalFormatting sqref="B6:X27">
    <cfRule type="expression" dxfId="2" priority="7">
      <formula>"IF $X3=1"</formula>
    </cfRule>
  </conditionalFormatting>
  <conditionalFormatting sqref="Y6:Z27">
    <cfRule type="expression" dxfId="1" priority="6">
      <formula>"IF $X3=1"</formula>
    </cfRule>
  </conditionalFormatting>
  <conditionalFormatting sqref="AA6:AB27">
    <cfRule type="expression" dxfId="0" priority="1">
      <formula>"IF $X3=1"</formula>
    </cfRule>
  </conditionalFormatting>
  <pageMargins left="0.39370078740157483" right="0.39370078740157483" top="0.39370078740157483" bottom="0.39370078740157483" header="0" footer="0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253"/>
  <sheetViews>
    <sheetView view="pageBreakPreview" topLeftCell="A109" zoomScaleNormal="100" zoomScaleSheetLayoutView="100" workbookViewId="0">
      <selection activeCell="K94" sqref="K94"/>
    </sheetView>
  </sheetViews>
  <sheetFormatPr defaultRowHeight="12.75" x14ac:dyDescent="0.25"/>
  <cols>
    <col min="1" max="1" width="6.5703125" style="106" customWidth="1"/>
    <col min="2" max="2" width="40.7109375" style="147" customWidth="1"/>
    <col min="3" max="6" width="12.7109375" style="22" customWidth="1"/>
    <col min="7" max="7" width="10.7109375" style="22" customWidth="1"/>
    <col min="8" max="8" width="9.28515625" style="22" customWidth="1"/>
    <col min="9" max="16384" width="9.140625" style="22"/>
  </cols>
  <sheetData>
    <row r="1" spans="1:22" x14ac:dyDescent="0.25">
      <c r="A1" s="68" t="s">
        <v>582</v>
      </c>
    </row>
    <row r="2" spans="1:22" ht="13.5" thickBot="1" x14ac:dyDescent="0.3">
      <c r="A2" s="107"/>
      <c r="B2" s="148"/>
      <c r="C2" s="32"/>
      <c r="D2" s="32"/>
      <c r="E2" s="32"/>
      <c r="F2" s="32"/>
      <c r="G2" s="32"/>
      <c r="H2" s="32"/>
    </row>
    <row r="3" spans="1:22" x14ac:dyDescent="0.25">
      <c r="A3" s="149" t="s">
        <v>245</v>
      </c>
      <c r="B3" s="108" t="s">
        <v>0</v>
      </c>
      <c r="C3" s="150" t="s">
        <v>1</v>
      </c>
      <c r="D3" s="150"/>
      <c r="E3" s="150"/>
      <c r="F3" s="150"/>
      <c r="G3" s="150"/>
      <c r="H3" s="150"/>
    </row>
    <row r="4" spans="1:22" x14ac:dyDescent="0.25">
      <c r="A4" s="149"/>
      <c r="B4" s="149"/>
      <c r="C4" s="151">
        <v>2007</v>
      </c>
      <c r="D4" s="151">
        <v>2008</v>
      </c>
      <c r="E4" s="151">
        <v>2009</v>
      </c>
      <c r="F4" s="151">
        <v>2010</v>
      </c>
      <c r="G4" s="151">
        <v>2011</v>
      </c>
      <c r="H4" s="151">
        <v>2012</v>
      </c>
    </row>
    <row r="5" spans="1:22" x14ac:dyDescent="0.25">
      <c r="A5" s="45" t="s">
        <v>325</v>
      </c>
      <c r="B5" s="46" t="s">
        <v>326</v>
      </c>
      <c r="C5" s="47">
        <v>1064</v>
      </c>
      <c r="D5" s="47">
        <v>1002</v>
      </c>
      <c r="E5" s="47">
        <v>1093</v>
      </c>
      <c r="F5" s="47">
        <v>1251</v>
      </c>
      <c r="G5" s="47">
        <v>1170</v>
      </c>
      <c r="H5" s="48">
        <v>1126</v>
      </c>
      <c r="I5" s="48"/>
    </row>
    <row r="6" spans="1:22" x14ac:dyDescent="0.25">
      <c r="A6" s="49" t="s">
        <v>327</v>
      </c>
      <c r="B6" s="46" t="s">
        <v>328</v>
      </c>
      <c r="C6" s="47">
        <v>1800</v>
      </c>
      <c r="D6" s="47">
        <v>1591</v>
      </c>
      <c r="E6" s="47">
        <v>1972</v>
      </c>
      <c r="F6" s="47">
        <v>1845</v>
      </c>
      <c r="G6" s="47">
        <v>2038</v>
      </c>
      <c r="H6" s="48">
        <v>1672</v>
      </c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</row>
    <row r="7" spans="1:22" x14ac:dyDescent="0.25">
      <c r="A7" s="49" t="s">
        <v>329</v>
      </c>
      <c r="B7" s="46" t="s">
        <v>330</v>
      </c>
      <c r="C7" s="47">
        <v>862</v>
      </c>
      <c r="D7" s="47">
        <v>826</v>
      </c>
      <c r="E7" s="47">
        <v>777</v>
      </c>
      <c r="F7" s="47">
        <v>855</v>
      </c>
      <c r="G7" s="47">
        <v>931</v>
      </c>
      <c r="H7" s="48">
        <v>919</v>
      </c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</row>
    <row r="8" spans="1:22" x14ac:dyDescent="0.25">
      <c r="A8" s="49" t="s">
        <v>323</v>
      </c>
      <c r="B8" s="46" t="s">
        <v>324</v>
      </c>
      <c r="C8" s="47">
        <v>641</v>
      </c>
      <c r="D8" s="47">
        <v>550</v>
      </c>
      <c r="E8" s="47">
        <v>520</v>
      </c>
      <c r="F8" s="47">
        <v>589</v>
      </c>
      <c r="G8" s="47">
        <v>659</v>
      </c>
      <c r="H8" s="48">
        <v>633</v>
      </c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</row>
    <row r="9" spans="1:22" x14ac:dyDescent="0.25">
      <c r="A9" s="49" t="s">
        <v>331</v>
      </c>
      <c r="B9" s="46" t="s">
        <v>332</v>
      </c>
      <c r="C9" s="47">
        <v>638</v>
      </c>
      <c r="D9" s="47">
        <v>1311</v>
      </c>
      <c r="E9" s="47">
        <v>1230</v>
      </c>
      <c r="F9" s="47">
        <v>1463</v>
      </c>
      <c r="G9" s="47">
        <v>1915</v>
      </c>
      <c r="H9" s="48">
        <v>2157</v>
      </c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</row>
    <row r="10" spans="1:22" x14ac:dyDescent="0.25">
      <c r="A10" s="49" t="s">
        <v>333</v>
      </c>
      <c r="B10" s="46" t="s">
        <v>334</v>
      </c>
      <c r="C10" s="47">
        <v>131</v>
      </c>
      <c r="D10" s="47">
        <v>117</v>
      </c>
      <c r="E10" s="47">
        <v>123</v>
      </c>
      <c r="F10" s="47">
        <v>141</v>
      </c>
      <c r="G10" s="47">
        <v>103</v>
      </c>
      <c r="H10" s="48">
        <v>127</v>
      </c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</row>
    <row r="11" spans="1:22" x14ac:dyDescent="0.25">
      <c r="A11" s="49" t="s">
        <v>335</v>
      </c>
      <c r="B11" s="46" t="s">
        <v>177</v>
      </c>
      <c r="C11" s="47">
        <v>1319</v>
      </c>
      <c r="D11" s="47">
        <v>1469</v>
      </c>
      <c r="E11" s="47">
        <v>1437</v>
      </c>
      <c r="F11" s="47">
        <v>1417</v>
      </c>
      <c r="G11" s="47">
        <v>1838</v>
      </c>
      <c r="H11" s="48">
        <v>1585</v>
      </c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</row>
    <row r="12" spans="1:22" x14ac:dyDescent="0.25">
      <c r="A12" s="49" t="s">
        <v>336</v>
      </c>
      <c r="B12" s="46" t="s">
        <v>46</v>
      </c>
      <c r="C12" s="47">
        <v>3730</v>
      </c>
      <c r="D12" s="47">
        <v>2552</v>
      </c>
      <c r="E12" s="47">
        <v>2199</v>
      </c>
      <c r="F12" s="47">
        <v>2011</v>
      </c>
      <c r="G12" s="47">
        <v>1980</v>
      </c>
      <c r="H12" s="48">
        <v>1637</v>
      </c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</row>
    <row r="13" spans="1:22" x14ac:dyDescent="0.25">
      <c r="A13" s="49" t="s">
        <v>337</v>
      </c>
      <c r="B13" s="46" t="s">
        <v>338</v>
      </c>
      <c r="C13" s="47">
        <v>1083</v>
      </c>
      <c r="D13" s="47">
        <v>1577</v>
      </c>
      <c r="E13" s="47">
        <v>1365</v>
      </c>
      <c r="F13" s="47">
        <v>1444</v>
      </c>
      <c r="G13" s="47">
        <v>1471</v>
      </c>
      <c r="H13" s="48">
        <v>1455</v>
      </c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</row>
    <row r="14" spans="1:22" x14ac:dyDescent="0.25">
      <c r="A14" s="49" t="s">
        <v>339</v>
      </c>
      <c r="B14" s="46" t="s">
        <v>340</v>
      </c>
      <c r="C14" s="47">
        <v>1121</v>
      </c>
      <c r="D14" s="47">
        <v>1145</v>
      </c>
      <c r="E14" s="47">
        <v>988</v>
      </c>
      <c r="F14" s="47">
        <v>1063</v>
      </c>
      <c r="G14" s="47">
        <v>1198</v>
      </c>
      <c r="H14" s="48">
        <v>1468</v>
      </c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</row>
    <row r="15" spans="1:22" x14ac:dyDescent="0.25">
      <c r="A15" s="49" t="s">
        <v>341</v>
      </c>
      <c r="B15" s="46" t="s">
        <v>342</v>
      </c>
      <c r="C15" s="47">
        <v>232</v>
      </c>
      <c r="D15" s="47">
        <v>267</v>
      </c>
      <c r="E15" s="47">
        <v>192</v>
      </c>
      <c r="F15" s="47">
        <v>197</v>
      </c>
      <c r="G15" s="47">
        <v>273</v>
      </c>
      <c r="H15" s="48">
        <v>276</v>
      </c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</row>
    <row r="16" spans="1:22" x14ac:dyDescent="0.25">
      <c r="A16" s="49" t="s">
        <v>343</v>
      </c>
      <c r="B16" s="46" t="s">
        <v>344</v>
      </c>
      <c r="C16" s="47">
        <v>1404</v>
      </c>
      <c r="D16" s="47">
        <v>1376</v>
      </c>
      <c r="E16" s="47">
        <v>1537</v>
      </c>
      <c r="F16" s="47">
        <v>1792</v>
      </c>
      <c r="G16" s="47">
        <v>2039</v>
      </c>
      <c r="H16" s="48">
        <v>1895</v>
      </c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</row>
    <row r="17" spans="1:22" x14ac:dyDescent="0.25">
      <c r="A17" s="49" t="s">
        <v>345</v>
      </c>
      <c r="B17" s="46" t="s">
        <v>346</v>
      </c>
      <c r="C17" s="47">
        <v>1561</v>
      </c>
      <c r="D17" s="47">
        <v>1712</v>
      </c>
      <c r="E17" s="47">
        <v>2117</v>
      </c>
      <c r="F17" s="47">
        <v>1983</v>
      </c>
      <c r="G17" s="47">
        <v>2620</v>
      </c>
      <c r="H17" s="48">
        <v>2495</v>
      </c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</row>
    <row r="18" spans="1:22" x14ac:dyDescent="0.25">
      <c r="A18" s="50" t="s">
        <v>321</v>
      </c>
      <c r="B18" s="51" t="s">
        <v>322</v>
      </c>
      <c r="C18" s="51">
        <v>605</v>
      </c>
      <c r="D18" s="51">
        <v>518</v>
      </c>
      <c r="E18" s="51">
        <v>512</v>
      </c>
      <c r="F18" s="22">
        <v>511</v>
      </c>
      <c r="G18" s="22">
        <v>621</v>
      </c>
      <c r="H18" s="22">
        <v>541</v>
      </c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</row>
    <row r="19" spans="1:22" x14ac:dyDescent="0.25">
      <c r="A19" s="49" t="s">
        <v>347</v>
      </c>
      <c r="B19" s="46" t="s">
        <v>348</v>
      </c>
      <c r="C19" s="47">
        <v>710</v>
      </c>
      <c r="D19" s="47">
        <v>685</v>
      </c>
      <c r="E19" s="47">
        <v>613</v>
      </c>
      <c r="F19" s="47">
        <v>589</v>
      </c>
      <c r="G19" s="47">
        <v>814</v>
      </c>
      <c r="H19" s="48">
        <v>880</v>
      </c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</row>
    <row r="20" spans="1:22" x14ac:dyDescent="0.25">
      <c r="A20" s="49" t="s">
        <v>349</v>
      </c>
      <c r="B20" s="46" t="s">
        <v>350</v>
      </c>
      <c r="C20" s="47">
        <v>162</v>
      </c>
      <c r="D20" s="47">
        <v>100</v>
      </c>
      <c r="E20" s="47">
        <v>143</v>
      </c>
      <c r="F20" s="47">
        <v>134</v>
      </c>
      <c r="G20" s="47">
        <v>159</v>
      </c>
      <c r="H20" s="48">
        <v>170</v>
      </c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</row>
    <row r="21" spans="1:22" x14ac:dyDescent="0.25">
      <c r="A21" s="49" t="s">
        <v>351</v>
      </c>
      <c r="B21" s="46" t="s">
        <v>352</v>
      </c>
      <c r="C21" s="47">
        <v>147</v>
      </c>
      <c r="D21" s="47">
        <v>224</v>
      </c>
      <c r="E21" s="47">
        <v>190</v>
      </c>
      <c r="F21" s="47">
        <v>139</v>
      </c>
      <c r="G21" s="47">
        <v>183</v>
      </c>
      <c r="H21" s="48">
        <v>214</v>
      </c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</row>
    <row r="22" spans="1:22" x14ac:dyDescent="0.25">
      <c r="A22" s="52" t="s">
        <v>353</v>
      </c>
      <c r="B22" s="53" t="s">
        <v>354</v>
      </c>
      <c r="C22" s="54">
        <v>1206</v>
      </c>
      <c r="D22" s="54">
        <v>1220</v>
      </c>
      <c r="E22" s="54">
        <v>1137</v>
      </c>
      <c r="F22" s="54">
        <v>1258</v>
      </c>
      <c r="G22" s="54">
        <v>1166</v>
      </c>
      <c r="H22" s="54">
        <v>1149</v>
      </c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</row>
    <row r="23" spans="1:22" x14ac:dyDescent="0.25">
      <c r="A23" s="52" t="s">
        <v>355</v>
      </c>
      <c r="B23" s="53" t="s">
        <v>356</v>
      </c>
      <c r="C23" s="54">
        <v>500</v>
      </c>
      <c r="D23" s="54">
        <v>362</v>
      </c>
      <c r="E23" s="54">
        <v>428</v>
      </c>
      <c r="F23" s="54">
        <v>473</v>
      </c>
      <c r="G23" s="54">
        <v>509</v>
      </c>
      <c r="H23" s="54">
        <v>462</v>
      </c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</row>
    <row r="24" spans="1:22" x14ac:dyDescent="0.25">
      <c r="A24" s="52" t="s">
        <v>357</v>
      </c>
      <c r="B24" s="53" t="s">
        <v>358</v>
      </c>
      <c r="C24" s="54">
        <v>413</v>
      </c>
      <c r="D24" s="54">
        <v>380</v>
      </c>
      <c r="E24" s="54">
        <v>359</v>
      </c>
      <c r="F24" s="54">
        <v>349</v>
      </c>
      <c r="G24" s="54">
        <v>377</v>
      </c>
      <c r="H24" s="54">
        <v>276</v>
      </c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</row>
    <row r="25" spans="1:22" x14ac:dyDescent="0.25">
      <c r="A25" s="52" t="s">
        <v>359</v>
      </c>
      <c r="B25" s="53" t="s">
        <v>360</v>
      </c>
      <c r="C25" s="54">
        <v>142</v>
      </c>
      <c r="D25" s="54">
        <v>152</v>
      </c>
      <c r="E25" s="54">
        <v>109</v>
      </c>
      <c r="F25" s="54">
        <v>133</v>
      </c>
      <c r="G25" s="54">
        <v>84</v>
      </c>
      <c r="H25" s="54">
        <v>44</v>
      </c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</row>
    <row r="26" spans="1:22" x14ac:dyDescent="0.25">
      <c r="A26" s="52" t="s">
        <v>361</v>
      </c>
      <c r="B26" s="53" t="s">
        <v>362</v>
      </c>
      <c r="C26" s="54">
        <v>194</v>
      </c>
      <c r="D26" s="54">
        <v>164</v>
      </c>
      <c r="E26" s="54">
        <v>156</v>
      </c>
      <c r="F26" s="54">
        <v>157</v>
      </c>
      <c r="G26" s="54">
        <v>175</v>
      </c>
      <c r="H26" s="54">
        <v>185</v>
      </c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</row>
    <row r="27" spans="1:22" x14ac:dyDescent="0.25">
      <c r="A27" s="52" t="s">
        <v>363</v>
      </c>
      <c r="B27" s="53" t="s">
        <v>364</v>
      </c>
      <c r="C27" s="54">
        <v>151</v>
      </c>
      <c r="D27" s="54">
        <v>173</v>
      </c>
      <c r="E27" s="54">
        <v>158</v>
      </c>
      <c r="F27" s="54">
        <v>181</v>
      </c>
      <c r="G27" s="54">
        <v>291</v>
      </c>
      <c r="H27" s="54">
        <v>549</v>
      </c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</row>
    <row r="28" spans="1:22" x14ac:dyDescent="0.25">
      <c r="A28" s="52" t="s">
        <v>365</v>
      </c>
      <c r="B28" s="53" t="s">
        <v>366</v>
      </c>
      <c r="C28" s="54">
        <v>205</v>
      </c>
      <c r="D28" s="54">
        <v>253</v>
      </c>
      <c r="E28" s="54">
        <v>234</v>
      </c>
      <c r="F28" s="54">
        <v>225</v>
      </c>
      <c r="G28" s="54">
        <v>309</v>
      </c>
      <c r="H28" s="54">
        <v>267</v>
      </c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</row>
    <row r="29" spans="1:22" x14ac:dyDescent="0.25">
      <c r="A29" s="52" t="s">
        <v>367</v>
      </c>
      <c r="B29" s="53" t="s">
        <v>368</v>
      </c>
      <c r="C29" s="54">
        <v>463</v>
      </c>
      <c r="D29" s="54">
        <v>391</v>
      </c>
      <c r="E29" s="54">
        <v>411</v>
      </c>
      <c r="F29" s="54">
        <v>374</v>
      </c>
      <c r="G29" s="54">
        <v>362</v>
      </c>
      <c r="H29" s="54">
        <v>383</v>
      </c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</row>
    <row r="30" spans="1:22" x14ac:dyDescent="0.25">
      <c r="A30" s="52" t="s">
        <v>369</v>
      </c>
      <c r="B30" s="53" t="s">
        <v>370</v>
      </c>
      <c r="C30" s="54">
        <v>195</v>
      </c>
      <c r="D30" s="54">
        <v>185</v>
      </c>
      <c r="E30" s="54">
        <v>167</v>
      </c>
      <c r="F30" s="54">
        <v>191</v>
      </c>
      <c r="G30" s="54">
        <v>208</v>
      </c>
      <c r="H30" s="54">
        <v>190</v>
      </c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</row>
    <row r="31" spans="1:22" x14ac:dyDescent="0.25">
      <c r="A31" s="52" t="s">
        <v>371</v>
      </c>
      <c r="B31" s="53" t="s">
        <v>214</v>
      </c>
      <c r="C31" s="54">
        <v>160</v>
      </c>
      <c r="D31" s="54">
        <v>128</v>
      </c>
      <c r="E31" s="54">
        <v>137</v>
      </c>
      <c r="F31" s="54">
        <v>155</v>
      </c>
      <c r="G31" s="54">
        <v>181</v>
      </c>
      <c r="H31" s="54">
        <v>185</v>
      </c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</row>
    <row r="32" spans="1:22" x14ac:dyDescent="0.25">
      <c r="A32" s="52" t="s">
        <v>372</v>
      </c>
      <c r="B32" s="53" t="s">
        <v>373</v>
      </c>
      <c r="C32" s="54">
        <v>432</v>
      </c>
      <c r="D32" s="54">
        <v>468</v>
      </c>
      <c r="E32" s="54">
        <v>435</v>
      </c>
      <c r="F32" s="54">
        <v>461</v>
      </c>
      <c r="G32" s="54">
        <v>488</v>
      </c>
      <c r="H32" s="54">
        <v>414</v>
      </c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</row>
    <row r="33" spans="1:22" x14ac:dyDescent="0.25">
      <c r="A33" s="52" t="s">
        <v>374</v>
      </c>
      <c r="B33" s="53" t="s">
        <v>375</v>
      </c>
      <c r="C33" s="54">
        <v>402</v>
      </c>
      <c r="D33" s="54">
        <v>312</v>
      </c>
      <c r="E33" s="54">
        <v>348</v>
      </c>
      <c r="F33" s="54">
        <v>333</v>
      </c>
      <c r="G33" s="54">
        <v>352</v>
      </c>
      <c r="H33" s="54">
        <v>376</v>
      </c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</row>
    <row r="34" spans="1:22" x14ac:dyDescent="0.25">
      <c r="A34" s="52" t="s">
        <v>376</v>
      </c>
      <c r="B34" s="53" t="s">
        <v>377</v>
      </c>
      <c r="C34" s="54">
        <v>891</v>
      </c>
      <c r="D34" s="54">
        <v>902</v>
      </c>
      <c r="E34" s="54">
        <v>861</v>
      </c>
      <c r="F34" s="54">
        <v>965</v>
      </c>
      <c r="G34" s="54">
        <v>874</v>
      </c>
      <c r="H34" s="54">
        <v>881</v>
      </c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</row>
    <row r="35" spans="1:22" x14ac:dyDescent="0.25">
      <c r="A35" s="52" t="s">
        <v>378</v>
      </c>
      <c r="B35" s="53" t="s">
        <v>379</v>
      </c>
      <c r="C35" s="54">
        <v>242</v>
      </c>
      <c r="D35" s="54">
        <v>222</v>
      </c>
      <c r="E35" s="54">
        <v>198</v>
      </c>
      <c r="F35" s="54">
        <v>257</v>
      </c>
      <c r="G35" s="54">
        <v>237</v>
      </c>
      <c r="H35" s="54">
        <v>308</v>
      </c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</row>
    <row r="36" spans="1:22" x14ac:dyDescent="0.25">
      <c r="A36" s="52" t="s">
        <v>380</v>
      </c>
      <c r="B36" s="53" t="s">
        <v>26</v>
      </c>
      <c r="C36" s="54">
        <v>345</v>
      </c>
      <c r="D36" s="54">
        <v>361</v>
      </c>
      <c r="E36" s="54">
        <v>293</v>
      </c>
      <c r="F36" s="54">
        <v>309</v>
      </c>
      <c r="G36" s="54">
        <v>300</v>
      </c>
      <c r="H36" s="54">
        <v>251</v>
      </c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</row>
    <row r="37" spans="1:22" x14ac:dyDescent="0.25">
      <c r="A37" s="49" t="s">
        <v>381</v>
      </c>
      <c r="B37" s="46" t="s">
        <v>382</v>
      </c>
      <c r="C37" s="47">
        <v>378</v>
      </c>
      <c r="D37" s="47">
        <v>309</v>
      </c>
      <c r="E37" s="47">
        <v>282</v>
      </c>
      <c r="F37" s="47">
        <v>253</v>
      </c>
      <c r="G37" s="47">
        <v>294</v>
      </c>
      <c r="H37" s="48">
        <v>333</v>
      </c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</row>
    <row r="38" spans="1:22" x14ac:dyDescent="0.25">
      <c r="A38" s="49" t="s">
        <v>383</v>
      </c>
      <c r="B38" s="46" t="s">
        <v>384</v>
      </c>
      <c r="C38" s="47">
        <v>509</v>
      </c>
      <c r="D38" s="47">
        <v>514</v>
      </c>
      <c r="E38" s="47">
        <v>407</v>
      </c>
      <c r="F38" s="47">
        <v>487</v>
      </c>
      <c r="G38" s="47">
        <v>480</v>
      </c>
      <c r="H38" s="48">
        <v>573</v>
      </c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</row>
    <row r="39" spans="1:22" x14ac:dyDescent="0.25">
      <c r="A39" s="49" t="s">
        <v>386</v>
      </c>
      <c r="B39" s="46" t="s">
        <v>152</v>
      </c>
      <c r="C39" s="47">
        <v>304</v>
      </c>
      <c r="D39" s="47">
        <v>304</v>
      </c>
      <c r="E39" s="47">
        <v>341</v>
      </c>
      <c r="F39" s="47">
        <v>376</v>
      </c>
      <c r="G39" s="47">
        <v>347</v>
      </c>
      <c r="H39" s="48">
        <v>332</v>
      </c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</row>
    <row r="40" spans="1:22" x14ac:dyDescent="0.25">
      <c r="A40" s="49" t="s">
        <v>387</v>
      </c>
      <c r="B40" s="46" t="s">
        <v>388</v>
      </c>
      <c r="C40" s="47">
        <v>340</v>
      </c>
      <c r="D40" s="47">
        <v>381</v>
      </c>
      <c r="E40" s="47">
        <v>302</v>
      </c>
      <c r="F40" s="47">
        <v>300</v>
      </c>
      <c r="G40" s="47">
        <v>292</v>
      </c>
      <c r="H40" s="48">
        <v>288</v>
      </c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</row>
    <row r="41" spans="1:22" x14ac:dyDescent="0.25">
      <c r="A41" s="49" t="s">
        <v>389</v>
      </c>
      <c r="B41" s="46" t="s">
        <v>390</v>
      </c>
      <c r="C41" s="47">
        <v>435</v>
      </c>
      <c r="D41" s="47">
        <v>413</v>
      </c>
      <c r="E41" s="47">
        <v>392</v>
      </c>
      <c r="F41" s="47">
        <v>395</v>
      </c>
      <c r="G41" s="47">
        <v>346</v>
      </c>
      <c r="H41" s="48">
        <v>408</v>
      </c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</row>
    <row r="42" spans="1:22" x14ac:dyDescent="0.25">
      <c r="A42" s="49" t="s">
        <v>391</v>
      </c>
      <c r="B42" s="46" t="s">
        <v>392</v>
      </c>
      <c r="C42" s="47">
        <v>506</v>
      </c>
      <c r="D42" s="47">
        <v>594</v>
      </c>
      <c r="E42" s="47">
        <v>535</v>
      </c>
      <c r="F42" s="47">
        <v>498</v>
      </c>
      <c r="G42" s="47">
        <v>617</v>
      </c>
      <c r="H42" s="48">
        <v>495</v>
      </c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</row>
    <row r="43" spans="1:22" x14ac:dyDescent="0.25">
      <c r="A43" s="49" t="s">
        <v>393</v>
      </c>
      <c r="B43" s="46" t="s">
        <v>48</v>
      </c>
      <c r="C43" s="47">
        <v>310</v>
      </c>
      <c r="D43" s="47">
        <v>255</v>
      </c>
      <c r="E43" s="47">
        <v>267</v>
      </c>
      <c r="F43" s="47">
        <v>254</v>
      </c>
      <c r="G43" s="47">
        <v>272</v>
      </c>
      <c r="H43" s="48">
        <v>270</v>
      </c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</row>
    <row r="44" spans="1:22" x14ac:dyDescent="0.25">
      <c r="A44" s="52" t="s">
        <v>396</v>
      </c>
      <c r="B44" s="53" t="s">
        <v>397</v>
      </c>
      <c r="C44" s="54">
        <v>377</v>
      </c>
      <c r="D44" s="54">
        <v>427</v>
      </c>
      <c r="E44" s="54">
        <v>388</v>
      </c>
      <c r="F44" s="54">
        <v>403</v>
      </c>
      <c r="G44" s="54">
        <v>366</v>
      </c>
      <c r="H44" s="54">
        <v>384</v>
      </c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</row>
    <row r="45" spans="1:22" x14ac:dyDescent="0.25">
      <c r="A45" s="52" t="s">
        <v>398</v>
      </c>
      <c r="B45" s="53" t="s">
        <v>399</v>
      </c>
      <c r="C45" s="54">
        <v>243</v>
      </c>
      <c r="D45" s="54">
        <v>262</v>
      </c>
      <c r="E45" s="54">
        <v>251</v>
      </c>
      <c r="F45" s="54">
        <v>279</v>
      </c>
      <c r="G45" s="54">
        <v>260</v>
      </c>
      <c r="H45" s="54">
        <v>203</v>
      </c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</row>
    <row r="46" spans="1:22" x14ac:dyDescent="0.25">
      <c r="A46" s="52" t="s">
        <v>400</v>
      </c>
      <c r="B46" s="53" t="s">
        <v>401</v>
      </c>
      <c r="C46" s="54">
        <v>645</v>
      </c>
      <c r="D46" s="54">
        <v>544</v>
      </c>
      <c r="E46" s="54">
        <v>582</v>
      </c>
      <c r="F46" s="54">
        <v>572</v>
      </c>
      <c r="G46" s="54">
        <v>634</v>
      </c>
      <c r="H46" s="54">
        <v>785</v>
      </c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</row>
    <row r="47" spans="1:22" x14ac:dyDescent="0.25">
      <c r="A47" s="52" t="s">
        <v>402</v>
      </c>
      <c r="B47" s="53" t="s">
        <v>403</v>
      </c>
      <c r="C47" s="54">
        <v>90</v>
      </c>
      <c r="D47" s="54">
        <v>135</v>
      </c>
      <c r="E47" s="54">
        <v>79</v>
      </c>
      <c r="F47" s="54">
        <v>82</v>
      </c>
      <c r="G47" s="54">
        <v>84</v>
      </c>
      <c r="H47" s="54">
        <v>84</v>
      </c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</row>
    <row r="48" spans="1:22" x14ac:dyDescent="0.25">
      <c r="A48" s="52" t="s">
        <v>404</v>
      </c>
      <c r="B48" s="53" t="s">
        <v>405</v>
      </c>
      <c r="C48" s="54">
        <v>68</v>
      </c>
      <c r="D48" s="54">
        <v>77</v>
      </c>
      <c r="E48" s="54">
        <v>267</v>
      </c>
      <c r="F48" s="54">
        <v>262</v>
      </c>
      <c r="G48" s="54">
        <v>360</v>
      </c>
      <c r="H48" s="54">
        <v>84</v>
      </c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</row>
    <row r="49" spans="1:22" x14ac:dyDescent="0.25">
      <c r="A49" s="52" t="s">
        <v>406</v>
      </c>
      <c r="B49" s="53" t="s">
        <v>407</v>
      </c>
      <c r="C49" s="54">
        <v>586</v>
      </c>
      <c r="D49" s="54">
        <v>705</v>
      </c>
      <c r="E49" s="54">
        <v>745</v>
      </c>
      <c r="F49" s="54">
        <v>724</v>
      </c>
      <c r="G49" s="54">
        <v>735</v>
      </c>
      <c r="H49" s="54">
        <v>671</v>
      </c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</row>
    <row r="50" spans="1:22" x14ac:dyDescent="0.25">
      <c r="A50" s="52" t="s">
        <v>408</v>
      </c>
      <c r="B50" s="53" t="s">
        <v>159</v>
      </c>
      <c r="C50" s="54">
        <v>119</v>
      </c>
      <c r="D50" s="54">
        <v>91</v>
      </c>
      <c r="E50" s="54">
        <v>104</v>
      </c>
      <c r="F50" s="54">
        <v>79</v>
      </c>
      <c r="G50" s="54">
        <v>125</v>
      </c>
      <c r="H50" s="54">
        <v>98</v>
      </c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</row>
    <row r="51" spans="1:22" x14ac:dyDescent="0.25">
      <c r="A51" s="52" t="s">
        <v>409</v>
      </c>
      <c r="B51" s="53" t="s">
        <v>410</v>
      </c>
      <c r="C51" s="54">
        <v>147</v>
      </c>
      <c r="D51" s="54">
        <v>130</v>
      </c>
      <c r="E51" s="54">
        <v>190</v>
      </c>
      <c r="F51" s="54">
        <v>154</v>
      </c>
      <c r="G51" s="54">
        <v>172</v>
      </c>
      <c r="H51" s="54">
        <v>109</v>
      </c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</row>
    <row r="52" spans="1:22" x14ac:dyDescent="0.25">
      <c r="A52" s="52" t="s">
        <v>411</v>
      </c>
      <c r="B52" s="53" t="s">
        <v>412</v>
      </c>
      <c r="C52" s="54">
        <v>153</v>
      </c>
      <c r="D52" s="54">
        <v>135</v>
      </c>
      <c r="E52" s="54">
        <v>150</v>
      </c>
      <c r="F52" s="54">
        <v>135</v>
      </c>
      <c r="G52" s="54">
        <v>159</v>
      </c>
      <c r="H52" s="54">
        <v>151</v>
      </c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</row>
    <row r="53" spans="1:22" x14ac:dyDescent="0.25">
      <c r="A53" s="52" t="s">
        <v>413</v>
      </c>
      <c r="B53" s="53" t="s">
        <v>414</v>
      </c>
      <c r="C53" s="54">
        <v>125</v>
      </c>
      <c r="D53" s="54">
        <v>115</v>
      </c>
      <c r="E53" s="54">
        <v>128</v>
      </c>
      <c r="F53" s="54">
        <v>98</v>
      </c>
      <c r="G53" s="54">
        <v>186</v>
      </c>
      <c r="H53" s="54">
        <v>219</v>
      </c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</row>
    <row r="54" spans="1:22" x14ac:dyDescent="0.25">
      <c r="A54" s="52" t="s">
        <v>415</v>
      </c>
      <c r="B54" s="53" t="s">
        <v>416</v>
      </c>
      <c r="C54" s="54">
        <v>297</v>
      </c>
      <c r="D54" s="54">
        <v>347</v>
      </c>
      <c r="E54" s="54">
        <v>335</v>
      </c>
      <c r="F54" s="54">
        <v>327</v>
      </c>
      <c r="G54" s="54">
        <v>356</v>
      </c>
      <c r="H54" s="54">
        <v>282</v>
      </c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</row>
    <row r="55" spans="1:22" x14ac:dyDescent="0.25">
      <c r="A55" s="52" t="s">
        <v>417</v>
      </c>
      <c r="B55" s="53" t="s">
        <v>418</v>
      </c>
      <c r="C55" s="54">
        <v>122</v>
      </c>
      <c r="D55" s="54">
        <v>98</v>
      </c>
      <c r="E55" s="54">
        <v>103</v>
      </c>
      <c r="F55" s="54">
        <v>107</v>
      </c>
      <c r="G55" s="54">
        <v>136</v>
      </c>
      <c r="H55" s="54">
        <v>105</v>
      </c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</row>
    <row r="56" spans="1:22" x14ac:dyDescent="0.25">
      <c r="A56" s="52" t="s">
        <v>419</v>
      </c>
      <c r="B56" s="53" t="s">
        <v>420</v>
      </c>
      <c r="C56" s="54">
        <v>68</v>
      </c>
      <c r="D56" s="54">
        <v>74</v>
      </c>
      <c r="E56" s="54">
        <v>50</v>
      </c>
      <c r="F56" s="54">
        <v>93</v>
      </c>
      <c r="G56" s="54">
        <v>82</v>
      </c>
      <c r="H56" s="54">
        <v>62</v>
      </c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</row>
    <row r="57" spans="1:22" x14ac:dyDescent="0.25">
      <c r="A57" s="52" t="s">
        <v>421</v>
      </c>
      <c r="B57" s="53" t="s">
        <v>422</v>
      </c>
      <c r="C57" s="54">
        <v>133</v>
      </c>
      <c r="D57" s="54">
        <v>102</v>
      </c>
      <c r="E57" s="54">
        <v>131</v>
      </c>
      <c r="F57" s="54">
        <v>127</v>
      </c>
      <c r="G57" s="54">
        <v>145</v>
      </c>
      <c r="H57" s="54">
        <v>150</v>
      </c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</row>
    <row r="58" spans="1:22" x14ac:dyDescent="0.25">
      <c r="A58" s="52" t="s">
        <v>423</v>
      </c>
      <c r="B58" s="53" t="s">
        <v>424</v>
      </c>
      <c r="C58" s="54">
        <v>173</v>
      </c>
      <c r="D58" s="54">
        <v>146</v>
      </c>
      <c r="E58" s="54">
        <v>93</v>
      </c>
      <c r="F58" s="54">
        <v>119</v>
      </c>
      <c r="G58" s="54">
        <v>134</v>
      </c>
      <c r="H58" s="54">
        <v>82</v>
      </c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</row>
    <row r="59" spans="1:22" x14ac:dyDescent="0.25">
      <c r="A59" s="49" t="s">
        <v>425</v>
      </c>
      <c r="B59" s="46" t="s">
        <v>426</v>
      </c>
      <c r="C59" s="47">
        <v>210</v>
      </c>
      <c r="D59" s="47">
        <v>187</v>
      </c>
      <c r="E59" s="47">
        <v>198</v>
      </c>
      <c r="F59" s="47">
        <v>260</v>
      </c>
      <c r="G59" s="47">
        <v>385</v>
      </c>
      <c r="H59" s="48">
        <v>232</v>
      </c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</row>
    <row r="60" spans="1:22" x14ac:dyDescent="0.25">
      <c r="A60" s="49" t="s">
        <v>427</v>
      </c>
      <c r="B60" s="46" t="s">
        <v>428</v>
      </c>
      <c r="C60" s="47">
        <v>60</v>
      </c>
      <c r="D60" s="47">
        <v>83</v>
      </c>
      <c r="E60" s="47">
        <v>77</v>
      </c>
      <c r="F60" s="47">
        <v>79</v>
      </c>
      <c r="G60" s="47">
        <v>57</v>
      </c>
      <c r="H60" s="48">
        <v>70</v>
      </c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</row>
    <row r="61" spans="1:22" x14ac:dyDescent="0.25">
      <c r="A61" s="49" t="s">
        <v>429</v>
      </c>
      <c r="B61" s="46" t="s">
        <v>430</v>
      </c>
      <c r="C61" s="47">
        <v>639</v>
      </c>
      <c r="D61" s="47">
        <v>646</v>
      </c>
      <c r="E61" s="47">
        <v>634</v>
      </c>
      <c r="F61" s="47">
        <v>600</v>
      </c>
      <c r="G61" s="47">
        <v>587</v>
      </c>
      <c r="H61" s="48">
        <v>655</v>
      </c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</row>
    <row r="62" spans="1:22" x14ac:dyDescent="0.25">
      <c r="A62" s="49" t="s">
        <v>431</v>
      </c>
      <c r="B62" s="46" t="s">
        <v>80</v>
      </c>
      <c r="C62" s="47">
        <v>80</v>
      </c>
      <c r="D62" s="47">
        <v>147</v>
      </c>
      <c r="E62" s="47">
        <v>158</v>
      </c>
      <c r="F62" s="47">
        <v>136</v>
      </c>
      <c r="G62" s="47">
        <v>117</v>
      </c>
      <c r="H62" s="48">
        <v>141</v>
      </c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</row>
    <row r="63" spans="1:22" x14ac:dyDescent="0.25">
      <c r="A63" s="49" t="s">
        <v>432</v>
      </c>
      <c r="B63" s="46" t="s">
        <v>65</v>
      </c>
      <c r="C63" s="47">
        <v>300</v>
      </c>
      <c r="D63" s="47">
        <v>217</v>
      </c>
      <c r="E63" s="47">
        <v>202</v>
      </c>
      <c r="F63" s="47">
        <v>244</v>
      </c>
      <c r="G63" s="47">
        <v>201</v>
      </c>
      <c r="H63" s="48">
        <v>249</v>
      </c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</row>
    <row r="64" spans="1:22" x14ac:dyDescent="0.25">
      <c r="A64" s="49" t="s">
        <v>435</v>
      </c>
      <c r="B64" s="46" t="s">
        <v>436</v>
      </c>
      <c r="C64" s="47">
        <v>435</v>
      </c>
      <c r="D64" s="47">
        <v>421</v>
      </c>
      <c r="E64" s="47">
        <v>390</v>
      </c>
      <c r="F64" s="47">
        <v>413</v>
      </c>
      <c r="G64" s="47">
        <v>378</v>
      </c>
      <c r="H64" s="48">
        <v>366</v>
      </c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</row>
    <row r="65" spans="1:22" x14ac:dyDescent="0.25">
      <c r="A65" s="49" t="s">
        <v>437</v>
      </c>
      <c r="B65" s="46" t="s">
        <v>438</v>
      </c>
      <c r="C65" s="47">
        <v>506</v>
      </c>
      <c r="D65" s="47">
        <v>471</v>
      </c>
      <c r="E65" s="47">
        <v>413</v>
      </c>
      <c r="F65" s="47">
        <v>532</v>
      </c>
      <c r="G65" s="47">
        <v>464</v>
      </c>
      <c r="H65" s="48">
        <v>508</v>
      </c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</row>
    <row r="66" spans="1:22" x14ac:dyDescent="0.25">
      <c r="A66" s="49" t="s">
        <v>439</v>
      </c>
      <c r="B66" s="46" t="s">
        <v>241</v>
      </c>
      <c r="C66" s="47">
        <v>558</v>
      </c>
      <c r="D66" s="47">
        <v>562</v>
      </c>
      <c r="E66" s="47">
        <v>604</v>
      </c>
      <c r="F66" s="47">
        <v>556</v>
      </c>
      <c r="G66" s="47">
        <v>522</v>
      </c>
      <c r="H66" s="48">
        <v>857</v>
      </c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</row>
    <row r="67" spans="1:22" x14ac:dyDescent="0.25">
      <c r="A67" s="52" t="s">
        <v>440</v>
      </c>
      <c r="B67" s="53" t="s">
        <v>441</v>
      </c>
      <c r="C67" s="54">
        <v>364</v>
      </c>
      <c r="D67" s="54">
        <v>429</v>
      </c>
      <c r="E67" s="54">
        <v>363</v>
      </c>
      <c r="F67" s="54">
        <v>406</v>
      </c>
      <c r="G67" s="54">
        <v>326</v>
      </c>
      <c r="H67" s="54">
        <v>449</v>
      </c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</row>
    <row r="68" spans="1:22" x14ac:dyDescent="0.25">
      <c r="A68" s="52" t="s">
        <v>442</v>
      </c>
      <c r="B68" s="53" t="s">
        <v>443</v>
      </c>
      <c r="C68" s="54">
        <v>161</v>
      </c>
      <c r="D68" s="54">
        <v>226</v>
      </c>
      <c r="E68" s="54">
        <v>388</v>
      </c>
      <c r="F68" s="54">
        <v>210</v>
      </c>
      <c r="G68" s="54">
        <v>202</v>
      </c>
      <c r="H68" s="54">
        <v>164</v>
      </c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</row>
    <row r="69" spans="1:22" x14ac:dyDescent="0.25">
      <c r="A69" s="52" t="s">
        <v>444</v>
      </c>
      <c r="B69" s="53" t="s">
        <v>445</v>
      </c>
      <c r="C69" s="54">
        <v>554</v>
      </c>
      <c r="D69" s="54">
        <v>456</v>
      </c>
      <c r="E69" s="54">
        <v>499</v>
      </c>
      <c r="F69" s="54">
        <v>541</v>
      </c>
      <c r="G69" s="54">
        <v>560</v>
      </c>
      <c r="H69" s="54">
        <v>475</v>
      </c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</row>
    <row r="70" spans="1:22" x14ac:dyDescent="0.25">
      <c r="A70" s="52" t="s">
        <v>446</v>
      </c>
      <c r="B70" s="53" t="s">
        <v>447</v>
      </c>
      <c r="C70" s="54">
        <v>416</v>
      </c>
      <c r="D70" s="54">
        <v>361</v>
      </c>
      <c r="E70" s="54">
        <v>407</v>
      </c>
      <c r="F70" s="54">
        <v>416</v>
      </c>
      <c r="G70" s="54">
        <v>366</v>
      </c>
      <c r="H70" s="54">
        <v>310</v>
      </c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</row>
    <row r="71" spans="1:22" x14ac:dyDescent="0.25">
      <c r="A71" s="52" t="s">
        <v>448</v>
      </c>
      <c r="B71" s="53" t="s">
        <v>163</v>
      </c>
      <c r="C71" s="54">
        <v>79</v>
      </c>
      <c r="D71" s="54">
        <v>65</v>
      </c>
      <c r="E71" s="54">
        <v>75</v>
      </c>
      <c r="F71" s="54">
        <v>101</v>
      </c>
      <c r="G71" s="54">
        <v>79</v>
      </c>
      <c r="H71" s="54">
        <v>87</v>
      </c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</row>
    <row r="72" spans="1:22" x14ac:dyDescent="0.25">
      <c r="A72" s="52" t="s">
        <v>449</v>
      </c>
      <c r="B72" s="53" t="s">
        <v>450</v>
      </c>
      <c r="C72" s="54">
        <v>556</v>
      </c>
      <c r="D72" s="54">
        <v>590</v>
      </c>
      <c r="E72" s="54">
        <v>535</v>
      </c>
      <c r="F72" s="54">
        <v>653</v>
      </c>
      <c r="G72" s="54">
        <v>580</v>
      </c>
      <c r="H72" s="54">
        <v>764</v>
      </c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</row>
    <row r="73" spans="1:22" x14ac:dyDescent="0.25">
      <c r="A73" s="52" t="s">
        <v>451</v>
      </c>
      <c r="B73" s="53" t="s">
        <v>452</v>
      </c>
      <c r="C73" s="54">
        <v>457</v>
      </c>
      <c r="D73" s="54">
        <v>507</v>
      </c>
      <c r="E73" s="54">
        <v>435</v>
      </c>
      <c r="F73" s="54">
        <v>481</v>
      </c>
      <c r="G73" s="54">
        <v>486</v>
      </c>
      <c r="H73" s="54">
        <v>462</v>
      </c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</row>
    <row r="74" spans="1:22" x14ac:dyDescent="0.25">
      <c r="A74" s="52" t="s">
        <v>453</v>
      </c>
      <c r="B74" s="53" t="s">
        <v>454</v>
      </c>
      <c r="C74" s="54">
        <v>334</v>
      </c>
      <c r="D74" s="54">
        <v>262</v>
      </c>
      <c r="E74" s="54">
        <v>294</v>
      </c>
      <c r="F74" s="54">
        <v>294</v>
      </c>
      <c r="G74" s="54">
        <v>296</v>
      </c>
      <c r="H74" s="54">
        <v>337</v>
      </c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</row>
    <row r="75" spans="1:22" x14ac:dyDescent="0.25">
      <c r="A75" s="52" t="s">
        <v>455</v>
      </c>
      <c r="B75" s="53" t="s">
        <v>456</v>
      </c>
      <c r="C75" s="54">
        <v>132</v>
      </c>
      <c r="D75" s="54">
        <v>126</v>
      </c>
      <c r="E75" s="54">
        <v>107</v>
      </c>
      <c r="F75" s="54">
        <v>157</v>
      </c>
      <c r="G75" s="54">
        <v>171</v>
      </c>
      <c r="H75" s="54">
        <v>172</v>
      </c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</row>
    <row r="76" spans="1:22" x14ac:dyDescent="0.25">
      <c r="A76" s="52" t="s">
        <v>457</v>
      </c>
      <c r="B76" s="53" t="s">
        <v>458</v>
      </c>
      <c r="C76" s="54">
        <v>435</v>
      </c>
      <c r="D76" s="54">
        <v>436</v>
      </c>
      <c r="E76" s="54">
        <v>415</v>
      </c>
      <c r="F76" s="54">
        <v>557</v>
      </c>
      <c r="G76" s="54">
        <v>476</v>
      </c>
      <c r="H76" s="54">
        <v>533</v>
      </c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</row>
    <row r="77" spans="1:22" x14ac:dyDescent="0.25">
      <c r="A77" s="52" t="s">
        <v>459</v>
      </c>
      <c r="B77" s="53" t="s">
        <v>460</v>
      </c>
      <c r="C77" s="54">
        <v>119</v>
      </c>
      <c r="D77" s="54">
        <v>149</v>
      </c>
      <c r="E77" s="54">
        <v>164</v>
      </c>
      <c r="F77" s="54">
        <v>162</v>
      </c>
      <c r="G77" s="54">
        <v>137</v>
      </c>
      <c r="H77" s="54">
        <v>149</v>
      </c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</row>
    <row r="78" spans="1:22" x14ac:dyDescent="0.25">
      <c r="A78" s="52" t="s">
        <v>461</v>
      </c>
      <c r="B78" s="53" t="s">
        <v>462</v>
      </c>
      <c r="C78" s="54">
        <v>268</v>
      </c>
      <c r="D78" s="54">
        <v>320</v>
      </c>
      <c r="E78" s="54">
        <v>293</v>
      </c>
      <c r="F78" s="54">
        <v>314</v>
      </c>
      <c r="G78" s="54">
        <v>344</v>
      </c>
      <c r="H78" s="54">
        <v>289</v>
      </c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</row>
    <row r="79" spans="1:22" x14ac:dyDescent="0.25">
      <c r="A79" s="52" t="s">
        <v>463</v>
      </c>
      <c r="B79" s="53" t="s">
        <v>464</v>
      </c>
      <c r="C79" s="54">
        <v>229</v>
      </c>
      <c r="D79" s="54">
        <v>185</v>
      </c>
      <c r="E79" s="54">
        <v>219</v>
      </c>
      <c r="F79" s="54">
        <v>199</v>
      </c>
      <c r="G79" s="54">
        <v>182</v>
      </c>
      <c r="H79" s="54">
        <v>277</v>
      </c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</row>
    <row r="80" spans="1:22" x14ac:dyDescent="0.25">
      <c r="A80" s="52" t="s">
        <v>465</v>
      </c>
      <c r="B80" s="53" t="s">
        <v>466</v>
      </c>
      <c r="C80" s="54">
        <v>326</v>
      </c>
      <c r="D80" s="54">
        <v>283</v>
      </c>
      <c r="E80" s="54">
        <v>221</v>
      </c>
      <c r="F80" s="54">
        <v>257</v>
      </c>
      <c r="G80" s="54">
        <v>217</v>
      </c>
      <c r="H80" s="54">
        <v>234</v>
      </c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</row>
    <row r="81" spans="1:22" x14ac:dyDescent="0.25">
      <c r="A81" s="52" t="s">
        <v>467</v>
      </c>
      <c r="B81" s="53" t="s">
        <v>468</v>
      </c>
      <c r="C81" s="54">
        <v>60</v>
      </c>
      <c r="D81" s="54">
        <v>55</v>
      </c>
      <c r="E81" s="54">
        <v>82</v>
      </c>
      <c r="F81" s="54">
        <v>67</v>
      </c>
      <c r="G81" s="54">
        <v>59</v>
      </c>
      <c r="H81" s="54">
        <v>66</v>
      </c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</row>
    <row r="82" spans="1:22" x14ac:dyDescent="0.25">
      <c r="A82" s="52" t="s">
        <v>469</v>
      </c>
      <c r="B82" s="53" t="s">
        <v>470</v>
      </c>
      <c r="C82" s="54">
        <v>217</v>
      </c>
      <c r="D82" s="54">
        <v>157</v>
      </c>
      <c r="E82" s="54">
        <v>199</v>
      </c>
      <c r="F82" s="54">
        <v>186</v>
      </c>
      <c r="G82" s="54">
        <v>219</v>
      </c>
      <c r="H82" s="54">
        <v>192</v>
      </c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</row>
    <row r="83" spans="1:22" x14ac:dyDescent="0.25">
      <c r="A83" s="52" t="s">
        <v>471</v>
      </c>
      <c r="B83" s="53" t="s">
        <v>472</v>
      </c>
      <c r="C83" s="54">
        <v>95</v>
      </c>
      <c r="D83" s="54">
        <v>127</v>
      </c>
      <c r="E83" s="54">
        <v>78</v>
      </c>
      <c r="F83" s="54">
        <v>135</v>
      </c>
      <c r="G83" s="54">
        <v>111</v>
      </c>
      <c r="H83" s="54">
        <v>105</v>
      </c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</row>
    <row r="84" spans="1:22" x14ac:dyDescent="0.25">
      <c r="A84" s="52" t="s">
        <v>473</v>
      </c>
      <c r="B84" s="53" t="s">
        <v>474</v>
      </c>
      <c r="C84" s="54">
        <v>608</v>
      </c>
      <c r="D84" s="54">
        <v>519</v>
      </c>
      <c r="E84" s="54">
        <v>519</v>
      </c>
      <c r="F84" s="54">
        <v>596</v>
      </c>
      <c r="G84" s="54">
        <v>679</v>
      </c>
      <c r="H84" s="54">
        <v>609</v>
      </c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</row>
    <row r="85" spans="1:22" x14ac:dyDescent="0.25">
      <c r="A85" s="52" t="s">
        <v>475</v>
      </c>
      <c r="B85" s="53" t="s">
        <v>476</v>
      </c>
      <c r="C85" s="54">
        <v>147</v>
      </c>
      <c r="D85" s="54">
        <v>125</v>
      </c>
      <c r="E85" s="54">
        <v>110</v>
      </c>
      <c r="F85" s="54">
        <v>150</v>
      </c>
      <c r="G85" s="54">
        <v>204</v>
      </c>
      <c r="H85" s="54">
        <v>164</v>
      </c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</row>
    <row r="86" spans="1:22" x14ac:dyDescent="0.25">
      <c r="A86" s="49" t="s">
        <v>477</v>
      </c>
      <c r="B86" s="46" t="s">
        <v>478</v>
      </c>
      <c r="C86" s="47">
        <v>293</v>
      </c>
      <c r="D86" s="47">
        <v>243</v>
      </c>
      <c r="E86" s="47">
        <v>204</v>
      </c>
      <c r="F86" s="47">
        <v>252</v>
      </c>
      <c r="G86" s="47">
        <v>271</v>
      </c>
      <c r="H86" s="48">
        <v>267</v>
      </c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</row>
    <row r="87" spans="1:22" x14ac:dyDescent="0.25">
      <c r="A87" s="49" t="s">
        <v>479</v>
      </c>
      <c r="B87" s="46" t="s">
        <v>480</v>
      </c>
      <c r="C87" s="47">
        <v>79</v>
      </c>
      <c r="D87" s="47">
        <v>74</v>
      </c>
      <c r="E87" s="47">
        <v>105</v>
      </c>
      <c r="F87" s="47">
        <v>96</v>
      </c>
      <c r="G87" s="47">
        <v>76</v>
      </c>
      <c r="H87" s="48">
        <v>64</v>
      </c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</row>
    <row r="88" spans="1:22" x14ac:dyDescent="0.25">
      <c r="A88" s="49" t="s">
        <v>481</v>
      </c>
      <c r="B88" s="46" t="s">
        <v>482</v>
      </c>
      <c r="C88" s="47">
        <v>376</v>
      </c>
      <c r="D88" s="47">
        <v>187</v>
      </c>
      <c r="E88" s="47">
        <v>160</v>
      </c>
      <c r="F88" s="47">
        <v>127</v>
      </c>
      <c r="G88" s="47">
        <v>133</v>
      </c>
      <c r="H88" s="48">
        <v>162</v>
      </c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</row>
    <row r="89" spans="1:22" x14ac:dyDescent="0.25">
      <c r="A89" s="49" t="s">
        <v>483</v>
      </c>
      <c r="B89" s="46" t="s">
        <v>484</v>
      </c>
      <c r="C89" s="47">
        <v>175</v>
      </c>
      <c r="D89" s="47">
        <v>135</v>
      </c>
      <c r="E89" s="47">
        <v>139</v>
      </c>
      <c r="F89" s="47">
        <v>117</v>
      </c>
      <c r="G89" s="47">
        <v>127</v>
      </c>
      <c r="H89" s="48">
        <v>148</v>
      </c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</row>
    <row r="90" spans="1:22" x14ac:dyDescent="0.25">
      <c r="A90" s="49" t="s">
        <v>485</v>
      </c>
      <c r="B90" s="46" t="s">
        <v>486</v>
      </c>
      <c r="C90" s="47">
        <v>767</v>
      </c>
      <c r="D90" s="47">
        <v>569</v>
      </c>
      <c r="E90" s="47">
        <v>334</v>
      </c>
      <c r="F90" s="47">
        <v>318</v>
      </c>
      <c r="G90" s="47">
        <v>344</v>
      </c>
      <c r="H90" s="48">
        <v>333</v>
      </c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</row>
    <row r="91" spans="1:22" x14ac:dyDescent="0.25">
      <c r="A91" s="49" t="s">
        <v>487</v>
      </c>
      <c r="B91" s="46" t="s">
        <v>488</v>
      </c>
      <c r="C91" s="47">
        <v>198</v>
      </c>
      <c r="D91" s="47">
        <v>119</v>
      </c>
      <c r="E91" s="47">
        <v>129</v>
      </c>
      <c r="F91" s="47">
        <v>99</v>
      </c>
      <c r="G91" s="47">
        <v>126</v>
      </c>
      <c r="H91" s="48">
        <v>92</v>
      </c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</row>
    <row r="92" spans="1:22" x14ac:dyDescent="0.25">
      <c r="A92" s="49" t="s">
        <v>489</v>
      </c>
      <c r="B92" s="46" t="s">
        <v>490</v>
      </c>
      <c r="C92" s="47">
        <v>272</v>
      </c>
      <c r="D92" s="47">
        <v>207</v>
      </c>
      <c r="E92" s="47">
        <v>185</v>
      </c>
      <c r="F92" s="47">
        <v>167</v>
      </c>
      <c r="G92" s="47">
        <v>180</v>
      </c>
      <c r="H92" s="48">
        <v>194</v>
      </c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</row>
    <row r="93" spans="1:22" x14ac:dyDescent="0.25">
      <c r="A93" s="49" t="s">
        <v>491</v>
      </c>
      <c r="B93" s="46" t="s">
        <v>492</v>
      </c>
      <c r="C93" s="47">
        <v>418</v>
      </c>
      <c r="D93" s="47">
        <v>316</v>
      </c>
      <c r="E93" s="47">
        <v>283</v>
      </c>
      <c r="F93" s="47">
        <v>310</v>
      </c>
      <c r="G93" s="47">
        <v>338</v>
      </c>
      <c r="H93" s="48">
        <v>274</v>
      </c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</row>
    <row r="94" spans="1:22" x14ac:dyDescent="0.25">
      <c r="A94" s="49" t="s">
        <v>493</v>
      </c>
      <c r="B94" s="46" t="s">
        <v>494</v>
      </c>
      <c r="C94" s="47">
        <v>310</v>
      </c>
      <c r="D94" s="47">
        <v>234</v>
      </c>
      <c r="E94" s="47">
        <v>207</v>
      </c>
      <c r="F94" s="47">
        <v>194</v>
      </c>
      <c r="G94" s="47">
        <v>228</v>
      </c>
      <c r="H94" s="48">
        <v>238</v>
      </c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</row>
    <row r="95" spans="1:22" x14ac:dyDescent="0.25">
      <c r="A95" s="49" t="s">
        <v>495</v>
      </c>
      <c r="B95" s="46" t="s">
        <v>496</v>
      </c>
      <c r="C95" s="47">
        <v>153</v>
      </c>
      <c r="D95" s="47">
        <v>137</v>
      </c>
      <c r="E95" s="47">
        <v>142</v>
      </c>
      <c r="F95" s="47">
        <v>177</v>
      </c>
      <c r="G95" s="47">
        <v>145</v>
      </c>
      <c r="H95" s="48">
        <v>140</v>
      </c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</row>
    <row r="96" spans="1:22" x14ac:dyDescent="0.25">
      <c r="A96" s="49" t="s">
        <v>497</v>
      </c>
      <c r="B96" s="46" t="s">
        <v>498</v>
      </c>
      <c r="C96" s="47">
        <v>65</v>
      </c>
      <c r="D96" s="47">
        <v>65</v>
      </c>
      <c r="E96" s="47">
        <v>65</v>
      </c>
      <c r="F96" s="47">
        <v>51</v>
      </c>
      <c r="G96" s="47">
        <v>39</v>
      </c>
      <c r="H96" s="48">
        <v>71</v>
      </c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</row>
    <row r="97" spans="1:22" x14ac:dyDescent="0.25">
      <c r="A97" s="49" t="s">
        <v>499</v>
      </c>
      <c r="B97" s="46" t="s">
        <v>500</v>
      </c>
      <c r="C97" s="47">
        <v>262</v>
      </c>
      <c r="D97" s="47">
        <v>243</v>
      </c>
      <c r="E97" s="47">
        <v>244</v>
      </c>
      <c r="F97" s="47">
        <v>249</v>
      </c>
      <c r="G97" s="47">
        <v>270</v>
      </c>
      <c r="H97" s="48">
        <v>325</v>
      </c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</row>
    <row r="98" spans="1:22" x14ac:dyDescent="0.25">
      <c r="A98" s="49" t="s">
        <v>385</v>
      </c>
      <c r="B98" s="46" t="s">
        <v>98</v>
      </c>
      <c r="C98" s="47">
        <v>492</v>
      </c>
      <c r="D98" s="47">
        <v>355</v>
      </c>
      <c r="E98" s="47">
        <v>366</v>
      </c>
      <c r="F98" s="47">
        <v>398</v>
      </c>
      <c r="G98" s="47">
        <v>562</v>
      </c>
      <c r="H98" s="48">
        <v>924</v>
      </c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</row>
    <row r="99" spans="1:22" x14ac:dyDescent="0.25">
      <c r="A99" s="49" t="s">
        <v>501</v>
      </c>
      <c r="B99" s="46" t="s">
        <v>193</v>
      </c>
      <c r="C99" s="47">
        <v>91</v>
      </c>
      <c r="D99" s="47">
        <v>105</v>
      </c>
      <c r="E99" s="47">
        <v>90</v>
      </c>
      <c r="F99" s="47">
        <v>99</v>
      </c>
      <c r="G99" s="47">
        <v>83</v>
      </c>
      <c r="H99" s="48">
        <v>103</v>
      </c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</row>
    <row r="100" spans="1:22" x14ac:dyDescent="0.25">
      <c r="A100" s="52" t="s">
        <v>502</v>
      </c>
      <c r="B100" s="53" t="s">
        <v>503</v>
      </c>
      <c r="C100" s="54">
        <v>516</v>
      </c>
      <c r="D100" s="54">
        <v>613</v>
      </c>
      <c r="E100" s="54">
        <v>576</v>
      </c>
      <c r="F100" s="54">
        <v>757</v>
      </c>
      <c r="G100" s="54">
        <v>664</v>
      </c>
      <c r="H100" s="54">
        <v>641</v>
      </c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</row>
    <row r="101" spans="1:22" x14ac:dyDescent="0.25">
      <c r="A101" s="49" t="s">
        <v>394</v>
      </c>
      <c r="B101" s="46" t="s">
        <v>395</v>
      </c>
      <c r="C101" s="47">
        <v>32</v>
      </c>
      <c r="D101" s="47">
        <v>79</v>
      </c>
      <c r="E101" s="47">
        <v>56</v>
      </c>
      <c r="F101" s="47">
        <v>72</v>
      </c>
      <c r="G101" s="47">
        <v>44</v>
      </c>
      <c r="H101" s="48">
        <v>35</v>
      </c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</row>
    <row r="102" spans="1:22" x14ac:dyDescent="0.25">
      <c r="A102" s="49" t="s">
        <v>504</v>
      </c>
      <c r="B102" s="46" t="s">
        <v>292</v>
      </c>
      <c r="C102" s="47">
        <v>963</v>
      </c>
      <c r="D102" s="47">
        <v>1289</v>
      </c>
      <c r="E102" s="47">
        <v>1328</v>
      </c>
      <c r="F102" s="47">
        <v>1701</v>
      </c>
      <c r="G102" s="47">
        <v>1892</v>
      </c>
      <c r="H102" s="48">
        <v>1676</v>
      </c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</row>
    <row r="103" spans="1:22" x14ac:dyDescent="0.25">
      <c r="A103" s="49" t="s">
        <v>505</v>
      </c>
      <c r="B103" s="46" t="s">
        <v>506</v>
      </c>
      <c r="C103" s="47">
        <v>1982</v>
      </c>
      <c r="D103" s="47">
        <v>2034</v>
      </c>
      <c r="E103" s="47">
        <v>2081</v>
      </c>
      <c r="F103" s="47">
        <v>2280</v>
      </c>
      <c r="G103" s="47">
        <v>2477</v>
      </c>
      <c r="H103" s="48">
        <v>2158</v>
      </c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</row>
    <row r="104" spans="1:22" x14ac:dyDescent="0.25">
      <c r="A104" s="49" t="s">
        <v>507</v>
      </c>
      <c r="B104" s="46" t="s">
        <v>508</v>
      </c>
      <c r="C104" s="47">
        <v>474</v>
      </c>
      <c r="D104" s="47">
        <v>481</v>
      </c>
      <c r="E104" s="47">
        <v>555</v>
      </c>
      <c r="F104" s="47">
        <v>550</v>
      </c>
      <c r="G104" s="47">
        <v>656</v>
      </c>
      <c r="H104" s="48">
        <v>699</v>
      </c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</row>
    <row r="105" spans="1:22" x14ac:dyDescent="0.25">
      <c r="A105" s="49" t="s">
        <v>509</v>
      </c>
      <c r="B105" s="46" t="s">
        <v>510</v>
      </c>
      <c r="C105" s="47">
        <v>1105</v>
      </c>
      <c r="D105" s="47">
        <v>969</v>
      </c>
      <c r="E105" s="47">
        <v>971</v>
      </c>
      <c r="F105" s="47">
        <v>816</v>
      </c>
      <c r="G105" s="47">
        <v>725</v>
      </c>
      <c r="H105" s="48">
        <v>684</v>
      </c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</row>
    <row r="106" spans="1:22" x14ac:dyDescent="0.25">
      <c r="A106" s="49" t="s">
        <v>511</v>
      </c>
      <c r="B106" s="46" t="s">
        <v>512</v>
      </c>
      <c r="C106" s="47">
        <v>529</v>
      </c>
      <c r="D106" s="47">
        <v>486</v>
      </c>
      <c r="E106" s="47">
        <v>413</v>
      </c>
      <c r="F106" s="47">
        <v>434</v>
      </c>
      <c r="G106" s="47">
        <v>473</v>
      </c>
      <c r="H106" s="48">
        <v>479</v>
      </c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</row>
    <row r="107" spans="1:22" x14ac:dyDescent="0.25">
      <c r="A107" s="49" t="s">
        <v>513</v>
      </c>
      <c r="B107" s="46" t="s">
        <v>514</v>
      </c>
      <c r="C107" s="47">
        <v>670</v>
      </c>
      <c r="D107" s="47">
        <v>639</v>
      </c>
      <c r="E107" s="47">
        <v>629</v>
      </c>
      <c r="F107" s="47">
        <v>781</v>
      </c>
      <c r="G107" s="47">
        <v>742</v>
      </c>
      <c r="H107" s="48">
        <v>714</v>
      </c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</row>
    <row r="108" spans="1:22" x14ac:dyDescent="0.25">
      <c r="A108" s="49" t="s">
        <v>515</v>
      </c>
      <c r="B108" s="46" t="s">
        <v>516</v>
      </c>
      <c r="C108" s="47">
        <v>141</v>
      </c>
      <c r="D108" s="47">
        <v>163</v>
      </c>
      <c r="E108" s="47">
        <v>120</v>
      </c>
      <c r="F108" s="47">
        <v>183</v>
      </c>
      <c r="G108" s="47">
        <v>117</v>
      </c>
      <c r="H108" s="48">
        <v>126</v>
      </c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</row>
    <row r="109" spans="1:22" x14ac:dyDescent="0.25">
      <c r="A109" s="49" t="s">
        <v>517</v>
      </c>
      <c r="B109" s="46" t="s">
        <v>518</v>
      </c>
      <c r="C109" s="47">
        <v>651</v>
      </c>
      <c r="D109" s="47">
        <v>671</v>
      </c>
      <c r="E109" s="47">
        <v>673</v>
      </c>
      <c r="F109" s="47">
        <v>700</v>
      </c>
      <c r="G109" s="47">
        <v>665</v>
      </c>
      <c r="H109" s="48">
        <v>581</v>
      </c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</row>
    <row r="110" spans="1:22" x14ac:dyDescent="0.25">
      <c r="A110" s="49" t="s">
        <v>519</v>
      </c>
      <c r="B110" s="46" t="s">
        <v>520</v>
      </c>
      <c r="C110" s="47">
        <v>191</v>
      </c>
      <c r="D110" s="47">
        <v>171</v>
      </c>
      <c r="E110" s="47">
        <v>114</v>
      </c>
      <c r="F110" s="47">
        <v>94</v>
      </c>
      <c r="G110" s="47">
        <v>105</v>
      </c>
      <c r="H110" s="48">
        <v>114</v>
      </c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</row>
    <row r="111" spans="1:22" x14ac:dyDescent="0.25">
      <c r="A111" s="49" t="s">
        <v>521</v>
      </c>
      <c r="B111" s="46" t="s">
        <v>522</v>
      </c>
      <c r="C111" s="47">
        <v>388</v>
      </c>
      <c r="D111" s="47">
        <v>334</v>
      </c>
      <c r="E111" s="47">
        <v>306</v>
      </c>
      <c r="F111" s="47">
        <v>302</v>
      </c>
      <c r="G111" s="47">
        <v>355</v>
      </c>
      <c r="H111" s="48">
        <v>410</v>
      </c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</row>
    <row r="112" spans="1:22" x14ac:dyDescent="0.25">
      <c r="A112" s="49" t="s">
        <v>523</v>
      </c>
      <c r="B112" s="46" t="s">
        <v>524</v>
      </c>
      <c r="C112" s="47">
        <v>400</v>
      </c>
      <c r="D112" s="47">
        <v>298</v>
      </c>
      <c r="E112" s="47">
        <v>294</v>
      </c>
      <c r="F112" s="47">
        <v>371</v>
      </c>
      <c r="G112" s="47">
        <v>438</v>
      </c>
      <c r="H112" s="48">
        <v>504</v>
      </c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</row>
    <row r="113" spans="1:22" x14ac:dyDescent="0.25">
      <c r="A113" s="49" t="s">
        <v>525</v>
      </c>
      <c r="B113" s="46" t="s">
        <v>526</v>
      </c>
      <c r="C113" s="47">
        <v>205</v>
      </c>
      <c r="D113" s="47">
        <v>184</v>
      </c>
      <c r="E113" s="47">
        <v>191</v>
      </c>
      <c r="F113" s="47">
        <v>251</v>
      </c>
      <c r="G113" s="47">
        <v>227</v>
      </c>
      <c r="H113" s="48">
        <v>253</v>
      </c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</row>
    <row r="114" spans="1:22" x14ac:dyDescent="0.25">
      <c r="A114" s="49" t="s">
        <v>527</v>
      </c>
      <c r="B114" s="46" t="s">
        <v>528</v>
      </c>
      <c r="C114" s="47">
        <v>170</v>
      </c>
      <c r="D114" s="47">
        <v>230</v>
      </c>
      <c r="E114" s="47">
        <v>176</v>
      </c>
      <c r="F114" s="47">
        <v>223</v>
      </c>
      <c r="G114" s="47">
        <v>231</v>
      </c>
      <c r="H114" s="48">
        <v>197</v>
      </c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</row>
    <row r="115" spans="1:22" x14ac:dyDescent="0.25">
      <c r="A115" s="49" t="s">
        <v>529</v>
      </c>
      <c r="B115" s="46" t="s">
        <v>530</v>
      </c>
      <c r="C115" s="47">
        <v>698</v>
      </c>
      <c r="D115" s="47">
        <v>598</v>
      </c>
      <c r="E115" s="47">
        <v>642</v>
      </c>
      <c r="F115" s="47">
        <v>620</v>
      </c>
      <c r="G115" s="47">
        <v>737</v>
      </c>
      <c r="H115" s="48">
        <v>785</v>
      </c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</row>
    <row r="116" spans="1:22" x14ac:dyDescent="0.25">
      <c r="A116" s="49" t="s">
        <v>433</v>
      </c>
      <c r="B116" s="46" t="s">
        <v>434</v>
      </c>
      <c r="C116" s="47">
        <v>1977</v>
      </c>
      <c r="D116" s="47">
        <v>1825</v>
      </c>
      <c r="E116" s="47">
        <v>1729</v>
      </c>
      <c r="F116" s="47">
        <v>1722</v>
      </c>
      <c r="G116" s="47">
        <v>1659</v>
      </c>
      <c r="H116" s="48">
        <v>1781</v>
      </c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</row>
    <row r="117" spans="1:22" x14ac:dyDescent="0.25">
      <c r="A117" s="49" t="s">
        <v>531</v>
      </c>
      <c r="B117" s="46" t="s">
        <v>532</v>
      </c>
      <c r="C117" s="47">
        <v>391</v>
      </c>
      <c r="D117" s="47">
        <v>398</v>
      </c>
      <c r="E117" s="47">
        <v>328</v>
      </c>
      <c r="F117" s="47">
        <v>357</v>
      </c>
      <c r="G117" s="47">
        <v>283</v>
      </c>
      <c r="H117" s="48">
        <v>238</v>
      </c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</row>
    <row r="118" spans="1:22" x14ac:dyDescent="0.25">
      <c r="A118" s="49" t="s">
        <v>533</v>
      </c>
      <c r="B118" s="46" t="s">
        <v>534</v>
      </c>
      <c r="C118" s="47">
        <v>333</v>
      </c>
      <c r="D118" s="47">
        <v>356</v>
      </c>
      <c r="E118" s="47">
        <v>307</v>
      </c>
      <c r="F118" s="47">
        <v>286</v>
      </c>
      <c r="G118" s="47">
        <v>342</v>
      </c>
      <c r="H118" s="48">
        <v>263</v>
      </c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</row>
    <row r="119" spans="1:22" x14ac:dyDescent="0.25">
      <c r="A119" s="49" t="s">
        <v>535</v>
      </c>
      <c r="B119" s="46" t="s">
        <v>536</v>
      </c>
      <c r="C119" s="47">
        <v>476</v>
      </c>
      <c r="D119" s="47">
        <v>508</v>
      </c>
      <c r="E119" s="47">
        <v>469</v>
      </c>
      <c r="F119" s="47">
        <v>532</v>
      </c>
      <c r="G119" s="47">
        <v>611</v>
      </c>
      <c r="H119" s="48">
        <v>553</v>
      </c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</row>
    <row r="120" spans="1:22" x14ac:dyDescent="0.25">
      <c r="A120" s="49" t="s">
        <v>537</v>
      </c>
      <c r="B120" s="46" t="s">
        <v>538</v>
      </c>
      <c r="C120" s="47">
        <v>397</v>
      </c>
      <c r="D120" s="47">
        <v>420</v>
      </c>
      <c r="E120" s="47">
        <v>450</v>
      </c>
      <c r="F120" s="47">
        <v>664</v>
      </c>
      <c r="G120" s="47">
        <v>618</v>
      </c>
      <c r="H120" s="48">
        <v>694</v>
      </c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</row>
    <row r="121" spans="1:22" x14ac:dyDescent="0.25">
      <c r="A121" s="49" t="s">
        <v>539</v>
      </c>
      <c r="B121" s="46" t="s">
        <v>540</v>
      </c>
      <c r="C121" s="47">
        <v>178</v>
      </c>
      <c r="D121" s="47">
        <v>145</v>
      </c>
      <c r="E121" s="47">
        <v>155</v>
      </c>
      <c r="F121" s="47">
        <v>159</v>
      </c>
      <c r="G121" s="47">
        <v>159</v>
      </c>
      <c r="H121" s="48">
        <v>144</v>
      </c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</row>
    <row r="122" spans="1:22" x14ac:dyDescent="0.25">
      <c r="A122" s="49" t="s">
        <v>541</v>
      </c>
      <c r="B122" s="46" t="s">
        <v>542</v>
      </c>
      <c r="C122" s="47">
        <v>167</v>
      </c>
      <c r="D122" s="47">
        <v>167</v>
      </c>
      <c r="E122" s="47">
        <v>139</v>
      </c>
      <c r="F122" s="47">
        <v>191</v>
      </c>
      <c r="G122" s="47">
        <v>185</v>
      </c>
      <c r="H122" s="48">
        <v>146</v>
      </c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</row>
    <row r="123" spans="1:22" x14ac:dyDescent="0.25">
      <c r="A123" s="49" t="s">
        <v>543</v>
      </c>
      <c r="B123" s="46" t="s">
        <v>544</v>
      </c>
      <c r="C123" s="47">
        <v>200</v>
      </c>
      <c r="D123" s="47">
        <v>182</v>
      </c>
      <c r="E123" s="47">
        <v>156</v>
      </c>
      <c r="F123" s="47">
        <v>190</v>
      </c>
      <c r="G123" s="47">
        <v>175</v>
      </c>
      <c r="H123" s="48">
        <v>229</v>
      </c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</row>
    <row r="124" spans="1:22" x14ac:dyDescent="0.25">
      <c r="A124" s="49" t="s">
        <v>545</v>
      </c>
      <c r="B124" s="46" t="s">
        <v>546</v>
      </c>
      <c r="C124" s="47">
        <v>30</v>
      </c>
      <c r="D124" s="47">
        <v>27</v>
      </c>
      <c r="E124" s="47">
        <v>14</v>
      </c>
      <c r="F124" s="47">
        <v>30</v>
      </c>
      <c r="G124" s="47">
        <v>88</v>
      </c>
      <c r="H124" s="48">
        <v>81</v>
      </c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</row>
    <row r="125" spans="1:22" x14ac:dyDescent="0.25">
      <c r="A125" s="49" t="s">
        <v>547</v>
      </c>
      <c r="B125" s="46" t="s">
        <v>548</v>
      </c>
      <c r="C125" s="47">
        <v>14</v>
      </c>
      <c r="D125" s="47">
        <v>20</v>
      </c>
      <c r="E125" s="47">
        <v>23</v>
      </c>
      <c r="F125" s="47">
        <v>17</v>
      </c>
      <c r="G125" s="47">
        <v>29</v>
      </c>
      <c r="H125" s="48">
        <v>6</v>
      </c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</row>
    <row r="126" spans="1:22" x14ac:dyDescent="0.25">
      <c r="A126" s="49" t="s">
        <v>549</v>
      </c>
      <c r="B126" s="46" t="s">
        <v>550</v>
      </c>
      <c r="C126" s="47">
        <v>55</v>
      </c>
      <c r="D126" s="47">
        <v>68</v>
      </c>
      <c r="E126" s="47">
        <v>28</v>
      </c>
      <c r="F126" s="47">
        <v>28</v>
      </c>
      <c r="G126" s="47">
        <v>39</v>
      </c>
      <c r="H126" s="48">
        <v>23</v>
      </c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</row>
    <row r="127" spans="1:22" x14ac:dyDescent="0.25">
      <c r="A127" s="55" t="s">
        <v>551</v>
      </c>
      <c r="B127" s="56" t="s">
        <v>552</v>
      </c>
      <c r="C127" s="57">
        <v>561</v>
      </c>
      <c r="D127" s="57">
        <v>313</v>
      </c>
      <c r="E127" s="57">
        <v>319</v>
      </c>
      <c r="F127" s="57">
        <v>617</v>
      </c>
      <c r="G127" s="57">
        <v>661</v>
      </c>
      <c r="H127" s="57">
        <v>597</v>
      </c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</row>
    <row r="128" spans="1:22" x14ac:dyDescent="0.25">
      <c r="B128" s="35" t="s">
        <v>319</v>
      </c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</row>
    <row r="129" spans="1:22" x14ac:dyDescent="0.25">
      <c r="B129" s="124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</row>
    <row r="130" spans="1:22" x14ac:dyDescent="0.25">
      <c r="B130" s="124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</row>
    <row r="131" spans="1:22" x14ac:dyDescent="0.25">
      <c r="B131" s="124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</row>
    <row r="132" spans="1:22" x14ac:dyDescent="0.25">
      <c r="B132" s="124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</row>
    <row r="133" spans="1:22" x14ac:dyDescent="0.25">
      <c r="B133" s="124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</row>
    <row r="134" spans="1:22" x14ac:dyDescent="0.25">
      <c r="B134" s="124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</row>
    <row r="135" spans="1:22" x14ac:dyDescent="0.25">
      <c r="B135" s="124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</row>
    <row r="136" spans="1:22" x14ac:dyDescent="0.25">
      <c r="B136" s="124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</row>
    <row r="137" spans="1:22" x14ac:dyDescent="0.25">
      <c r="B137" s="124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</row>
    <row r="138" spans="1:22" x14ac:dyDescent="0.25">
      <c r="B138" s="124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</row>
    <row r="139" spans="1:22" x14ac:dyDescent="0.25">
      <c r="B139" s="124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</row>
    <row r="140" spans="1:22" x14ac:dyDescent="0.25">
      <c r="B140" s="124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</row>
    <row r="141" spans="1:22" x14ac:dyDescent="0.25">
      <c r="A141" s="58"/>
      <c r="B141" s="124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</row>
    <row r="142" spans="1:22" x14ac:dyDescent="0.25">
      <c r="B142" s="124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</row>
    <row r="143" spans="1:22" x14ac:dyDescent="0.25">
      <c r="B143" s="124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</row>
    <row r="144" spans="1:22" x14ac:dyDescent="0.25">
      <c r="B144" s="124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</row>
    <row r="145" spans="2:22" x14ac:dyDescent="0.25">
      <c r="B145" s="124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</row>
    <row r="146" spans="2:22" x14ac:dyDescent="0.25">
      <c r="B146" s="124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</row>
    <row r="147" spans="2:22" x14ac:dyDescent="0.25">
      <c r="B147" s="124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</row>
    <row r="148" spans="2:22" x14ac:dyDescent="0.25">
      <c r="B148" s="124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</row>
    <row r="149" spans="2:22" x14ac:dyDescent="0.25">
      <c r="B149" s="124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</row>
    <row r="150" spans="2:22" x14ac:dyDescent="0.25">
      <c r="B150" s="124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</row>
    <row r="151" spans="2:22" x14ac:dyDescent="0.25">
      <c r="B151" s="124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</row>
    <row r="152" spans="2:22" x14ac:dyDescent="0.25">
      <c r="B152" s="124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</row>
    <row r="153" spans="2:22" x14ac:dyDescent="0.25">
      <c r="B153" s="124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</row>
    <row r="154" spans="2:22" x14ac:dyDescent="0.25">
      <c r="B154" s="124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</row>
    <row r="155" spans="2:22" x14ac:dyDescent="0.25">
      <c r="B155" s="124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</row>
    <row r="156" spans="2:22" x14ac:dyDescent="0.25">
      <c r="B156" s="124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</row>
    <row r="157" spans="2:22" x14ac:dyDescent="0.25">
      <c r="B157" s="124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</row>
    <row r="158" spans="2:22" x14ac:dyDescent="0.25">
      <c r="B158" s="124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</row>
    <row r="159" spans="2:22" x14ac:dyDescent="0.25">
      <c r="B159" s="124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</row>
    <row r="160" spans="2:22" x14ac:dyDescent="0.25">
      <c r="B160" s="124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</row>
    <row r="161" spans="2:22" x14ac:dyDescent="0.25">
      <c r="B161" s="124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</row>
    <row r="162" spans="2:22" x14ac:dyDescent="0.25">
      <c r="B162" s="124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</row>
    <row r="163" spans="2:22" x14ac:dyDescent="0.25">
      <c r="B163" s="124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</row>
    <row r="164" spans="2:22" x14ac:dyDescent="0.25">
      <c r="B164" s="124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</row>
    <row r="165" spans="2:22" x14ac:dyDescent="0.25">
      <c r="B165" s="124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</row>
    <row r="166" spans="2:22" x14ac:dyDescent="0.25">
      <c r="B166" s="124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</row>
    <row r="167" spans="2:22" x14ac:dyDescent="0.25">
      <c r="B167" s="124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</row>
    <row r="168" spans="2:22" x14ac:dyDescent="0.25">
      <c r="B168" s="124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</row>
    <row r="169" spans="2:22" x14ac:dyDescent="0.25">
      <c r="B169" s="124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</row>
    <row r="170" spans="2:22" x14ac:dyDescent="0.25">
      <c r="B170" s="124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</row>
    <row r="171" spans="2:22" x14ac:dyDescent="0.25">
      <c r="B171" s="124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</row>
    <row r="172" spans="2:22" x14ac:dyDescent="0.25">
      <c r="B172" s="124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</row>
    <row r="173" spans="2:22" x14ac:dyDescent="0.25">
      <c r="B173" s="124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</row>
    <row r="174" spans="2:22" x14ac:dyDescent="0.25">
      <c r="B174" s="124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</row>
    <row r="175" spans="2:22" x14ac:dyDescent="0.25">
      <c r="B175" s="124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</row>
    <row r="176" spans="2:22" x14ac:dyDescent="0.25">
      <c r="B176" s="124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</row>
    <row r="177" spans="2:22" x14ac:dyDescent="0.25">
      <c r="B177" s="124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</row>
    <row r="178" spans="2:22" x14ac:dyDescent="0.25">
      <c r="B178" s="124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</row>
    <row r="179" spans="2:22" x14ac:dyDescent="0.25">
      <c r="B179" s="124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</row>
    <row r="180" spans="2:22" x14ac:dyDescent="0.25">
      <c r="B180" s="124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</row>
    <row r="181" spans="2:22" x14ac:dyDescent="0.25">
      <c r="B181" s="124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</row>
    <row r="182" spans="2:22" x14ac:dyDescent="0.25">
      <c r="B182" s="124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</row>
    <row r="183" spans="2:22" x14ac:dyDescent="0.25">
      <c r="B183" s="124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</row>
    <row r="184" spans="2:22" x14ac:dyDescent="0.25">
      <c r="B184" s="124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</row>
    <row r="185" spans="2:22" x14ac:dyDescent="0.25">
      <c r="B185" s="124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</row>
    <row r="186" spans="2:22" x14ac:dyDescent="0.25">
      <c r="B186" s="124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</row>
    <row r="187" spans="2:22" x14ac:dyDescent="0.25">
      <c r="B187" s="124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</row>
    <row r="188" spans="2:22" x14ac:dyDescent="0.25">
      <c r="B188" s="124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</row>
    <row r="189" spans="2:22" x14ac:dyDescent="0.25">
      <c r="B189" s="124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</row>
    <row r="190" spans="2:22" x14ac:dyDescent="0.25">
      <c r="B190" s="124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</row>
    <row r="191" spans="2:22" x14ac:dyDescent="0.25">
      <c r="B191" s="124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</row>
    <row r="192" spans="2:22" x14ac:dyDescent="0.25">
      <c r="B192" s="124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</row>
    <row r="193" spans="2:22" x14ac:dyDescent="0.25">
      <c r="B193" s="124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</row>
    <row r="194" spans="2:22" x14ac:dyDescent="0.25">
      <c r="B194" s="124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</row>
    <row r="195" spans="2:22" x14ac:dyDescent="0.25">
      <c r="B195" s="124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</row>
    <row r="196" spans="2:22" x14ac:dyDescent="0.25">
      <c r="B196" s="124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</row>
    <row r="197" spans="2:22" x14ac:dyDescent="0.25">
      <c r="B197" s="124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</row>
    <row r="198" spans="2:22" x14ac:dyDescent="0.25">
      <c r="B198" s="124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</row>
    <row r="199" spans="2:22" x14ac:dyDescent="0.25">
      <c r="B199" s="124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</row>
    <row r="200" spans="2:22" x14ac:dyDescent="0.25">
      <c r="B200" s="124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</row>
    <row r="201" spans="2:22" x14ac:dyDescent="0.25">
      <c r="B201" s="124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</row>
    <row r="202" spans="2:22" x14ac:dyDescent="0.25">
      <c r="B202" s="124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</row>
    <row r="203" spans="2:22" x14ac:dyDescent="0.25">
      <c r="B203" s="124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</row>
    <row r="204" spans="2:22" x14ac:dyDescent="0.25">
      <c r="B204" s="124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</row>
    <row r="205" spans="2:22" x14ac:dyDescent="0.25">
      <c r="B205" s="124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</row>
    <row r="206" spans="2:22" x14ac:dyDescent="0.25">
      <c r="B206" s="124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</row>
    <row r="207" spans="2:22" x14ac:dyDescent="0.25">
      <c r="B207" s="124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</row>
    <row r="208" spans="2:22" x14ac:dyDescent="0.25">
      <c r="B208" s="124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</row>
    <row r="209" spans="2:22" x14ac:dyDescent="0.25">
      <c r="B209" s="124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</row>
    <row r="210" spans="2:22" x14ac:dyDescent="0.25">
      <c r="B210" s="124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</row>
    <row r="211" spans="2:22" x14ac:dyDescent="0.25">
      <c r="B211" s="124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</row>
    <row r="212" spans="2:22" x14ac:dyDescent="0.25">
      <c r="B212" s="124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</row>
    <row r="213" spans="2:22" x14ac:dyDescent="0.25">
      <c r="B213" s="124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</row>
    <row r="214" spans="2:22" x14ac:dyDescent="0.25">
      <c r="B214" s="124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</row>
    <row r="215" spans="2:22" x14ac:dyDescent="0.25">
      <c r="B215" s="124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</row>
    <row r="216" spans="2:22" x14ac:dyDescent="0.25">
      <c r="B216" s="124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</row>
    <row r="217" spans="2:22" x14ac:dyDescent="0.25">
      <c r="B217" s="124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</row>
    <row r="218" spans="2:22" x14ac:dyDescent="0.25">
      <c r="B218" s="124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</row>
    <row r="219" spans="2:22" x14ac:dyDescent="0.25">
      <c r="B219" s="124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</row>
    <row r="220" spans="2:22" x14ac:dyDescent="0.25">
      <c r="B220" s="124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</row>
    <row r="221" spans="2:22" x14ac:dyDescent="0.25">
      <c r="B221" s="124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</row>
    <row r="222" spans="2:22" x14ac:dyDescent="0.25">
      <c r="B222" s="124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</row>
    <row r="223" spans="2:22" x14ac:dyDescent="0.25">
      <c r="B223" s="124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</row>
    <row r="224" spans="2:22" x14ac:dyDescent="0.25">
      <c r="B224" s="124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</row>
    <row r="225" spans="2:22" x14ac:dyDescent="0.25">
      <c r="B225" s="124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</row>
    <row r="226" spans="2:22" x14ac:dyDescent="0.25">
      <c r="B226" s="124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</row>
    <row r="227" spans="2:22" x14ac:dyDescent="0.25">
      <c r="B227" s="124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</row>
    <row r="228" spans="2:22" x14ac:dyDescent="0.25">
      <c r="B228" s="124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</row>
    <row r="229" spans="2:22" x14ac:dyDescent="0.25">
      <c r="B229" s="124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</row>
    <row r="230" spans="2:22" x14ac:dyDescent="0.25">
      <c r="B230" s="124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</row>
    <row r="231" spans="2:22" x14ac:dyDescent="0.25">
      <c r="B231" s="124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</row>
    <row r="232" spans="2:22" x14ac:dyDescent="0.25">
      <c r="B232" s="124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</row>
    <row r="233" spans="2:22" x14ac:dyDescent="0.25">
      <c r="B233" s="124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</row>
    <row r="234" spans="2:22" x14ac:dyDescent="0.25">
      <c r="B234" s="124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</row>
    <row r="235" spans="2:22" x14ac:dyDescent="0.25">
      <c r="B235" s="124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</row>
    <row r="236" spans="2:22" x14ac:dyDescent="0.25">
      <c r="B236" s="124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</row>
    <row r="237" spans="2:22" x14ac:dyDescent="0.25">
      <c r="B237" s="124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</row>
    <row r="238" spans="2:22" x14ac:dyDescent="0.25">
      <c r="B238" s="124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</row>
    <row r="239" spans="2:22" x14ac:dyDescent="0.25">
      <c r="B239" s="124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</row>
    <row r="240" spans="2:22" x14ac:dyDescent="0.25">
      <c r="B240" s="124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</row>
    <row r="241" spans="2:22" x14ac:dyDescent="0.25">
      <c r="B241" s="124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</row>
    <row r="242" spans="2:22" x14ac:dyDescent="0.25">
      <c r="B242" s="124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</row>
    <row r="243" spans="2:22" x14ac:dyDescent="0.25">
      <c r="B243" s="124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</row>
    <row r="244" spans="2:22" x14ac:dyDescent="0.25">
      <c r="B244" s="124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</row>
    <row r="245" spans="2:22" x14ac:dyDescent="0.25">
      <c r="B245" s="124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</row>
    <row r="246" spans="2:22" x14ac:dyDescent="0.25">
      <c r="B246" s="124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</row>
    <row r="247" spans="2:22" x14ac:dyDescent="0.25">
      <c r="B247" s="124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</row>
    <row r="248" spans="2:22" x14ac:dyDescent="0.25">
      <c r="B248" s="124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</row>
    <row r="249" spans="2:22" x14ac:dyDescent="0.25">
      <c r="B249" s="124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</row>
    <row r="250" spans="2:22" x14ac:dyDescent="0.25">
      <c r="B250" s="124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</row>
    <row r="251" spans="2:22" x14ac:dyDescent="0.25">
      <c r="B251" s="124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</row>
    <row r="252" spans="2:22" x14ac:dyDescent="0.25">
      <c r="B252" s="124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</row>
    <row r="253" spans="2:22" x14ac:dyDescent="0.25">
      <c r="B253" s="124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</row>
  </sheetData>
  <sortState ref="A5:J127">
    <sortCondition ref="A5:A127"/>
  </sortState>
  <mergeCells count="3">
    <mergeCell ref="A3:A4"/>
    <mergeCell ref="B3:B4"/>
    <mergeCell ref="C3:H3"/>
  </mergeCells>
  <conditionalFormatting sqref="A141">
    <cfRule type="expression" dxfId="19" priority="1">
      <formula>"IF $X3=1"</formula>
    </cfRule>
  </conditionalFormatting>
  <pageMargins left="0.39370078740157483" right="0.39370078740157483" top="0.39370078740157483" bottom="0.39370078740157483" header="0" footer="0"/>
  <pageSetup paperSize="9" scale="90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G274"/>
  <sheetViews>
    <sheetView view="pageBreakPreview" topLeftCell="A175" zoomScaleNormal="60" zoomScaleSheetLayoutView="100" workbookViewId="0">
      <selection activeCell="K94" sqref="K94"/>
    </sheetView>
  </sheetViews>
  <sheetFormatPr defaultRowHeight="12.75" x14ac:dyDescent="0.25"/>
  <cols>
    <col min="1" max="1" width="3.140625" style="22" customWidth="1"/>
    <col min="2" max="2" width="3.140625" style="20" customWidth="1"/>
    <col min="3" max="3" width="88.7109375" style="22" customWidth="1"/>
    <col min="4" max="4" width="10.42578125" style="106" customWidth="1"/>
    <col min="5" max="9" width="8.7109375" style="22" customWidth="1"/>
    <col min="10" max="10" width="9.140625" style="22"/>
    <col min="11" max="11" width="2.42578125" style="22" customWidth="1"/>
    <col min="12" max="17" width="11.28515625" style="22" customWidth="1"/>
    <col min="18" max="18" width="2.7109375" style="22" customWidth="1"/>
    <col min="19" max="19" width="4" style="22" customWidth="1"/>
    <col min="20" max="25" width="8.28515625" style="22" customWidth="1"/>
    <col min="26" max="26" width="12.42578125" style="22" customWidth="1"/>
    <col min="27" max="32" width="10.140625" style="22" customWidth="1"/>
    <col min="33" max="33" width="8.85546875" style="22" customWidth="1"/>
    <col min="34" max="16384" width="9.140625" style="22"/>
  </cols>
  <sheetData>
    <row r="1" spans="3:27" x14ac:dyDescent="0.25">
      <c r="C1" s="68" t="s">
        <v>320</v>
      </c>
    </row>
    <row r="2" spans="3:27" ht="13.5" thickBot="1" x14ac:dyDescent="0.3">
      <c r="C2" s="32"/>
      <c r="D2" s="107"/>
      <c r="E2" s="32"/>
      <c r="F2" s="32"/>
      <c r="G2" s="32"/>
      <c r="H2" s="32"/>
      <c r="I2" s="32"/>
    </row>
    <row r="3" spans="3:27" x14ac:dyDescent="0.25">
      <c r="C3" s="108"/>
      <c r="D3" s="108" t="s">
        <v>287</v>
      </c>
      <c r="E3" s="109" t="s">
        <v>1</v>
      </c>
      <c r="F3" s="109"/>
      <c r="G3" s="109"/>
      <c r="H3" s="109"/>
      <c r="I3" s="109"/>
      <c r="J3" s="109"/>
      <c r="L3" s="22" t="s">
        <v>593</v>
      </c>
    </row>
    <row r="4" spans="3:27" ht="27.6" customHeight="1" x14ac:dyDescent="0.25">
      <c r="C4" s="110"/>
      <c r="D4" s="110"/>
      <c r="E4" s="111">
        <v>2007</v>
      </c>
      <c r="F4" s="111">
        <v>2008</v>
      </c>
      <c r="G4" s="111">
        <v>2009</v>
      </c>
      <c r="H4" s="111">
        <v>2010</v>
      </c>
      <c r="I4" s="111">
        <v>2011</v>
      </c>
      <c r="J4" s="111">
        <v>2012</v>
      </c>
      <c r="L4" s="111">
        <v>2007</v>
      </c>
      <c r="M4" s="111">
        <v>2008</v>
      </c>
      <c r="N4" s="111">
        <v>2009</v>
      </c>
      <c r="O4" s="111">
        <v>2010</v>
      </c>
      <c r="P4" s="111">
        <v>2011</v>
      </c>
      <c r="Q4" s="111">
        <v>2012</v>
      </c>
    </row>
    <row r="5" spans="3:27" x14ac:dyDescent="0.25">
      <c r="C5" s="112" t="s">
        <v>279</v>
      </c>
      <c r="E5" s="113">
        <f t="shared" ref="E5:J5" si="0">E6+E24+E42+E61+E80+E133+E96+E115+E151+E170+E188</f>
        <v>55469</v>
      </c>
      <c r="F5" s="113">
        <f t="shared" si="0"/>
        <v>53622</v>
      </c>
      <c r="G5" s="113">
        <f t="shared" si="0"/>
        <v>52535</v>
      </c>
      <c r="H5" s="113">
        <f t="shared" si="0"/>
        <v>55653</v>
      </c>
      <c r="I5" s="113">
        <f t="shared" si="0"/>
        <v>59231</v>
      </c>
      <c r="J5" s="113">
        <f t="shared" si="0"/>
        <v>58400</v>
      </c>
    </row>
    <row r="6" spans="3:27" x14ac:dyDescent="0.25">
      <c r="C6" s="114" t="s">
        <v>280</v>
      </c>
      <c r="D6" s="115"/>
      <c r="E6" s="116">
        <f t="shared" ref="E6:J6" si="1">SUM(E8:E23)</f>
        <v>3276</v>
      </c>
      <c r="F6" s="116">
        <f t="shared" si="1"/>
        <v>3348</v>
      </c>
      <c r="G6" s="116">
        <f t="shared" si="1"/>
        <v>3322</v>
      </c>
      <c r="H6" s="116">
        <f t="shared" si="1"/>
        <v>3295</v>
      </c>
      <c r="I6" s="116">
        <f t="shared" si="1"/>
        <v>2988</v>
      </c>
      <c r="J6" s="116">
        <f t="shared" si="1"/>
        <v>3541</v>
      </c>
      <c r="K6" s="117"/>
      <c r="L6" s="114" t="s">
        <v>280</v>
      </c>
      <c r="M6" s="117"/>
      <c r="N6" s="117"/>
      <c r="O6" s="117"/>
      <c r="P6" s="117"/>
      <c r="Q6" s="117"/>
      <c r="R6" s="48"/>
      <c r="S6" s="118"/>
      <c r="T6" s="48"/>
      <c r="U6" s="48" t="s">
        <v>594</v>
      </c>
      <c r="V6" s="48"/>
      <c r="W6" s="48"/>
      <c r="X6" s="48"/>
      <c r="Y6" s="48"/>
    </row>
    <row r="7" spans="3:27" x14ac:dyDescent="0.25">
      <c r="C7" s="119" t="s">
        <v>592</v>
      </c>
      <c r="D7" s="120"/>
      <c r="E7" s="121"/>
      <c r="F7" s="121"/>
      <c r="G7" s="121"/>
      <c r="H7" s="121"/>
      <c r="I7" s="121"/>
      <c r="J7" s="121"/>
      <c r="K7" s="48"/>
      <c r="L7" s="48"/>
      <c r="M7" s="48"/>
      <c r="N7" s="48"/>
      <c r="O7" s="48"/>
      <c r="P7" s="48"/>
      <c r="Q7" s="48"/>
      <c r="R7" s="48"/>
      <c r="S7" s="48"/>
      <c r="T7" s="48"/>
      <c r="U7" s="122"/>
      <c r="V7" s="122"/>
      <c r="W7" s="122"/>
      <c r="X7" s="122"/>
      <c r="Y7" s="122"/>
      <c r="Z7" s="123"/>
      <c r="AA7" s="123"/>
    </row>
    <row r="8" spans="3:27" x14ac:dyDescent="0.25">
      <c r="C8" s="124" t="s">
        <v>247</v>
      </c>
      <c r="D8" s="125" t="s">
        <v>246</v>
      </c>
      <c r="E8" s="126">
        <v>29</v>
      </c>
      <c r="F8" s="126">
        <v>58</v>
      </c>
      <c r="G8" s="126">
        <v>19</v>
      </c>
      <c r="H8" s="126">
        <v>10</v>
      </c>
      <c r="I8" s="126">
        <v>6</v>
      </c>
      <c r="J8" s="126">
        <v>10</v>
      </c>
      <c r="K8" s="125" t="s">
        <v>246</v>
      </c>
      <c r="L8" s="122">
        <f>E8/E$6</f>
        <v>8.852258852258852E-3</v>
      </c>
      <c r="M8" s="122">
        <f t="shared" ref="M8:M23" si="2">F8/F$6</f>
        <v>1.7323775388291517E-2</v>
      </c>
      <c r="N8" s="122">
        <f t="shared" ref="N8:N23" si="3">G8/G$6</f>
        <v>5.7194461167971106E-3</v>
      </c>
      <c r="O8" s="122">
        <f t="shared" ref="O8:O23" si="4">H8/H$6</f>
        <v>3.0349013657056147E-3</v>
      </c>
      <c r="P8" s="122">
        <f t="shared" ref="P8:P23" si="5">I8/I$6</f>
        <v>2.008032128514056E-3</v>
      </c>
      <c r="Q8" s="122">
        <f t="shared" ref="Q8:Q23" si="6">J8/J$6</f>
        <v>2.8240609997175941E-3</v>
      </c>
      <c r="R8" s="126"/>
      <c r="S8" s="126"/>
      <c r="T8" s="48"/>
      <c r="U8" s="122">
        <f>(E13+E14+E18+E21)/E6</f>
        <v>4.7008547008547008E-2</v>
      </c>
      <c r="V8" s="122">
        <f t="shared" ref="V8:Y8" si="7">(F13+F14+F18+F21)/F6</f>
        <v>4.7491039426523295E-2</v>
      </c>
      <c r="W8" s="122">
        <f t="shared" si="7"/>
        <v>4.6658639373871165E-2</v>
      </c>
      <c r="X8" s="122">
        <f t="shared" si="7"/>
        <v>5.5842185128983306E-2</v>
      </c>
      <c r="Y8" s="122">
        <f t="shared" si="7"/>
        <v>5.5890227576974566E-2</v>
      </c>
      <c r="Z8" s="122">
        <f>(J13+J14+J18+J21)/J6</f>
        <v>0.13216605478678339</v>
      </c>
      <c r="AA8" s="123"/>
    </row>
    <row r="9" spans="3:27" x14ac:dyDescent="0.25">
      <c r="C9" s="124" t="s">
        <v>249</v>
      </c>
      <c r="D9" s="125" t="s">
        <v>248</v>
      </c>
      <c r="E9" s="126">
        <v>42</v>
      </c>
      <c r="F9" s="126">
        <v>42</v>
      </c>
      <c r="G9" s="126">
        <v>34</v>
      </c>
      <c r="H9" s="126">
        <v>27</v>
      </c>
      <c r="I9" s="126">
        <v>33</v>
      </c>
      <c r="J9" s="126">
        <v>23</v>
      </c>
      <c r="K9" s="125" t="s">
        <v>248</v>
      </c>
      <c r="L9" s="122">
        <f t="shared" ref="L9:L23" si="8">E9/E$6</f>
        <v>1.282051282051282E-2</v>
      </c>
      <c r="M9" s="122">
        <f t="shared" si="2"/>
        <v>1.2544802867383513E-2</v>
      </c>
      <c r="N9" s="122">
        <f t="shared" si="3"/>
        <v>1.0234798314268514E-2</v>
      </c>
      <c r="O9" s="122">
        <f t="shared" si="4"/>
        <v>8.1942336874051593E-3</v>
      </c>
      <c r="P9" s="122">
        <f t="shared" si="5"/>
        <v>1.104417670682731E-2</v>
      </c>
      <c r="Q9" s="122">
        <f t="shared" si="6"/>
        <v>6.4953402993504659E-3</v>
      </c>
      <c r="R9" s="48"/>
      <c r="S9" s="48"/>
      <c r="T9" s="48"/>
      <c r="U9" s="122"/>
      <c r="V9" s="122"/>
      <c r="W9" s="122"/>
      <c r="X9" s="122"/>
      <c r="Y9" s="122"/>
      <c r="Z9" s="123"/>
      <c r="AA9" s="123"/>
    </row>
    <row r="10" spans="3:27" x14ac:dyDescent="0.25">
      <c r="C10" s="124" t="s">
        <v>251</v>
      </c>
      <c r="D10" s="125" t="s">
        <v>250</v>
      </c>
      <c r="E10" s="126">
        <v>172</v>
      </c>
      <c r="F10" s="126">
        <v>200</v>
      </c>
      <c r="G10" s="126">
        <v>155</v>
      </c>
      <c r="H10" s="126">
        <v>224</v>
      </c>
      <c r="I10" s="126">
        <v>131</v>
      </c>
      <c r="J10" s="126">
        <v>190</v>
      </c>
      <c r="K10" s="125" t="s">
        <v>250</v>
      </c>
      <c r="L10" s="127">
        <f t="shared" si="8"/>
        <v>5.2503052503052504E-2</v>
      </c>
      <c r="M10" s="127">
        <f t="shared" si="2"/>
        <v>5.9737156511350059E-2</v>
      </c>
      <c r="N10" s="127">
        <f t="shared" si="3"/>
        <v>4.6658639373871165E-2</v>
      </c>
      <c r="O10" s="127">
        <f t="shared" si="4"/>
        <v>6.7981790591805771E-2</v>
      </c>
      <c r="P10" s="127">
        <f t="shared" si="5"/>
        <v>4.3842034805890225E-2</v>
      </c>
      <c r="Q10" s="127">
        <f t="shared" si="6"/>
        <v>5.3657158994634281E-2</v>
      </c>
      <c r="R10" s="48"/>
      <c r="S10" s="48"/>
      <c r="T10" s="48"/>
      <c r="U10" s="122"/>
      <c r="V10" s="122"/>
      <c r="W10" s="122"/>
      <c r="X10" s="122"/>
      <c r="Y10" s="122"/>
      <c r="Z10" s="123"/>
      <c r="AA10" s="123"/>
    </row>
    <row r="11" spans="3:27" x14ac:dyDescent="0.25">
      <c r="C11" s="124" t="s">
        <v>253</v>
      </c>
      <c r="D11" s="125" t="s">
        <v>252</v>
      </c>
      <c r="E11" s="126">
        <v>571</v>
      </c>
      <c r="F11" s="126">
        <v>435</v>
      </c>
      <c r="G11" s="126">
        <v>373</v>
      </c>
      <c r="H11" s="126">
        <v>259</v>
      </c>
      <c r="I11" s="126">
        <v>168</v>
      </c>
      <c r="J11" s="126">
        <v>182</v>
      </c>
      <c r="K11" s="125" t="s">
        <v>252</v>
      </c>
      <c r="L11" s="127">
        <f t="shared" si="8"/>
        <v>0.17429792429792429</v>
      </c>
      <c r="M11" s="127">
        <f t="shared" si="2"/>
        <v>0.12992831541218638</v>
      </c>
      <c r="N11" s="127">
        <f t="shared" si="3"/>
        <v>0.11228175797712221</v>
      </c>
      <c r="O11" s="127">
        <f t="shared" si="4"/>
        <v>7.8603945371775411E-2</v>
      </c>
      <c r="P11" s="127">
        <f t="shared" si="5"/>
        <v>5.6224899598393573E-2</v>
      </c>
      <c r="Q11" s="127">
        <f t="shared" si="6"/>
        <v>5.1397910194860209E-2</v>
      </c>
      <c r="R11" s="48"/>
      <c r="S11" s="48"/>
      <c r="T11" s="48"/>
      <c r="U11" s="122"/>
      <c r="V11" s="122"/>
      <c r="W11" s="122"/>
      <c r="X11" s="122"/>
      <c r="Y11" s="122"/>
      <c r="Z11" s="123"/>
      <c r="AA11" s="123"/>
    </row>
    <row r="12" spans="3:27" x14ac:dyDescent="0.25">
      <c r="C12" s="124" t="s">
        <v>255</v>
      </c>
      <c r="D12" s="125" t="s">
        <v>254</v>
      </c>
      <c r="E12" s="126">
        <v>1</v>
      </c>
      <c r="F12" s="126">
        <v>2</v>
      </c>
      <c r="G12" s="126">
        <v>2</v>
      </c>
      <c r="H12" s="126">
        <v>4</v>
      </c>
      <c r="I12" s="126">
        <v>4</v>
      </c>
      <c r="J12" s="126">
        <v>1</v>
      </c>
      <c r="K12" s="125" t="s">
        <v>254</v>
      </c>
      <c r="L12" s="122">
        <f t="shared" si="8"/>
        <v>3.0525030525030525E-4</v>
      </c>
      <c r="M12" s="122">
        <f t="shared" si="2"/>
        <v>5.9737156511350056E-4</v>
      </c>
      <c r="N12" s="122">
        <f t="shared" si="3"/>
        <v>6.020469596628537E-4</v>
      </c>
      <c r="O12" s="122">
        <f t="shared" si="4"/>
        <v>1.2139605462822458E-3</v>
      </c>
      <c r="P12" s="122">
        <f t="shared" si="5"/>
        <v>1.3386880856760374E-3</v>
      </c>
      <c r="Q12" s="122">
        <f t="shared" si="6"/>
        <v>2.8240609997175941E-4</v>
      </c>
      <c r="R12" s="48"/>
      <c r="S12" s="48"/>
      <c r="T12" s="48"/>
      <c r="U12" s="122"/>
      <c r="V12" s="122"/>
      <c r="W12" s="122"/>
      <c r="X12" s="122"/>
      <c r="Y12" s="122"/>
      <c r="Z12" s="123"/>
      <c r="AA12" s="123"/>
    </row>
    <row r="13" spans="3:27" x14ac:dyDescent="0.25">
      <c r="C13" s="124" t="s">
        <v>257</v>
      </c>
      <c r="D13" s="125" t="s">
        <v>256</v>
      </c>
      <c r="E13" s="126">
        <v>1</v>
      </c>
      <c r="F13" s="126">
        <v>10</v>
      </c>
      <c r="G13" s="126">
        <v>10</v>
      </c>
      <c r="H13" s="126">
        <v>17</v>
      </c>
      <c r="I13" s="126">
        <v>27</v>
      </c>
      <c r="J13" s="126">
        <v>34</v>
      </c>
      <c r="K13" s="125" t="s">
        <v>256</v>
      </c>
      <c r="L13" s="122">
        <f t="shared" si="8"/>
        <v>3.0525030525030525E-4</v>
      </c>
      <c r="M13" s="122">
        <f t="shared" si="2"/>
        <v>2.9868578255675031E-3</v>
      </c>
      <c r="N13" s="122">
        <f t="shared" si="3"/>
        <v>3.0102347983142685E-3</v>
      </c>
      <c r="O13" s="122">
        <f t="shared" si="4"/>
        <v>5.1593323216995446E-3</v>
      </c>
      <c r="P13" s="122">
        <f t="shared" si="5"/>
        <v>9.0361445783132526E-3</v>
      </c>
      <c r="Q13" s="122">
        <f t="shared" si="6"/>
        <v>9.6018073990398189E-3</v>
      </c>
      <c r="R13" s="48"/>
      <c r="S13" s="48"/>
      <c r="T13" s="48"/>
      <c r="U13" s="122"/>
      <c r="V13" s="122"/>
      <c r="W13" s="122"/>
      <c r="X13" s="122"/>
      <c r="Y13" s="122"/>
      <c r="Z13" s="123"/>
      <c r="AA13" s="123"/>
    </row>
    <row r="14" spans="3:27" x14ac:dyDescent="0.25">
      <c r="C14" s="124" t="s">
        <v>259</v>
      </c>
      <c r="D14" s="125" t="s">
        <v>258</v>
      </c>
      <c r="E14" s="126">
        <v>147</v>
      </c>
      <c r="F14" s="126">
        <v>102</v>
      </c>
      <c r="G14" s="126">
        <v>89</v>
      </c>
      <c r="H14" s="126">
        <v>86</v>
      </c>
      <c r="I14" s="126">
        <v>63</v>
      </c>
      <c r="J14" s="126">
        <v>41</v>
      </c>
      <c r="K14" s="125" t="s">
        <v>258</v>
      </c>
      <c r="L14" s="122">
        <f t="shared" si="8"/>
        <v>4.4871794871794872E-2</v>
      </c>
      <c r="M14" s="122">
        <f t="shared" si="2"/>
        <v>3.046594982078853E-2</v>
      </c>
      <c r="N14" s="122">
        <f t="shared" si="3"/>
        <v>2.6791089704996988E-2</v>
      </c>
      <c r="O14" s="122">
        <f t="shared" si="4"/>
        <v>2.6100151745068287E-2</v>
      </c>
      <c r="P14" s="122">
        <f t="shared" si="5"/>
        <v>2.1084337349397589E-2</v>
      </c>
      <c r="Q14" s="122">
        <f t="shared" si="6"/>
        <v>1.1578650098842135E-2</v>
      </c>
      <c r="R14" s="48"/>
      <c r="S14" s="48"/>
      <c r="T14" s="48"/>
      <c r="U14" s="122"/>
      <c r="V14" s="122"/>
      <c r="W14" s="122"/>
      <c r="X14" s="122"/>
      <c r="Y14" s="122"/>
      <c r="Z14" s="123"/>
      <c r="AA14" s="123"/>
    </row>
    <row r="15" spans="3:27" x14ac:dyDescent="0.25">
      <c r="C15" s="124" t="s">
        <v>318</v>
      </c>
      <c r="D15" s="125" t="s">
        <v>260</v>
      </c>
      <c r="E15" s="126"/>
      <c r="F15" s="126">
        <v>2</v>
      </c>
      <c r="G15" s="126"/>
      <c r="H15" s="126"/>
      <c r="I15" s="126"/>
      <c r="J15" s="126"/>
      <c r="K15" s="125" t="s">
        <v>260</v>
      </c>
      <c r="L15" s="122">
        <f t="shared" si="8"/>
        <v>0</v>
      </c>
      <c r="M15" s="122">
        <f t="shared" si="2"/>
        <v>5.9737156511350056E-4</v>
      </c>
      <c r="N15" s="122">
        <f t="shared" si="3"/>
        <v>0</v>
      </c>
      <c r="O15" s="122">
        <f t="shared" si="4"/>
        <v>0</v>
      </c>
      <c r="P15" s="122">
        <f t="shared" si="5"/>
        <v>0</v>
      </c>
      <c r="Q15" s="122">
        <f t="shared" si="6"/>
        <v>0</v>
      </c>
      <c r="R15" s="48"/>
      <c r="S15" s="48"/>
      <c r="T15" s="48"/>
      <c r="U15" s="122"/>
      <c r="V15" s="122"/>
      <c r="W15" s="122"/>
      <c r="X15" s="122"/>
      <c r="Y15" s="122"/>
      <c r="Z15" s="123"/>
      <c r="AA15" s="123"/>
    </row>
    <row r="16" spans="3:27" x14ac:dyDescent="0.25">
      <c r="C16" s="124" t="s">
        <v>262</v>
      </c>
      <c r="D16" s="125" t="s">
        <v>261</v>
      </c>
      <c r="E16" s="126">
        <v>2071</v>
      </c>
      <c r="F16" s="126">
        <v>2163</v>
      </c>
      <c r="G16" s="126">
        <v>1998</v>
      </c>
      <c r="H16" s="126">
        <v>2232</v>
      </c>
      <c r="I16" s="126">
        <v>2157</v>
      </c>
      <c r="J16" s="126">
        <v>2456</v>
      </c>
      <c r="K16" s="125" t="s">
        <v>261</v>
      </c>
      <c r="L16" s="127">
        <f t="shared" si="8"/>
        <v>0.63217338217338215</v>
      </c>
      <c r="M16" s="127">
        <f t="shared" si="2"/>
        <v>0.64605734767025091</v>
      </c>
      <c r="N16" s="127">
        <f t="shared" si="3"/>
        <v>0.60144491270319089</v>
      </c>
      <c r="O16" s="127">
        <f t="shared" si="4"/>
        <v>0.67738998482549317</v>
      </c>
      <c r="P16" s="127">
        <f t="shared" si="5"/>
        <v>0.7218875502008032</v>
      </c>
      <c r="Q16" s="127">
        <f t="shared" si="6"/>
        <v>0.69358938153064109</v>
      </c>
      <c r="R16" s="48"/>
      <c r="S16" s="48"/>
      <c r="T16" s="48"/>
      <c r="U16" s="122"/>
      <c r="V16" s="122"/>
      <c r="W16" s="122"/>
      <c r="X16" s="122"/>
      <c r="Y16" s="122"/>
      <c r="Z16" s="123"/>
      <c r="AA16" s="123"/>
    </row>
    <row r="17" spans="3:27" x14ac:dyDescent="0.25">
      <c r="C17" s="124" t="s">
        <v>264</v>
      </c>
      <c r="D17" s="125" t="s">
        <v>263</v>
      </c>
      <c r="E17" s="126">
        <v>21</v>
      </c>
      <c r="F17" s="126">
        <v>30</v>
      </c>
      <c r="G17" s="126">
        <v>20</v>
      </c>
      <c r="H17" s="126">
        <v>30</v>
      </c>
      <c r="I17" s="126">
        <v>21</v>
      </c>
      <c r="J17" s="126">
        <v>14</v>
      </c>
      <c r="K17" s="125" t="s">
        <v>263</v>
      </c>
      <c r="L17" s="122">
        <f t="shared" si="8"/>
        <v>6.41025641025641E-3</v>
      </c>
      <c r="M17" s="122">
        <f t="shared" si="2"/>
        <v>8.9605734767025085E-3</v>
      </c>
      <c r="N17" s="122">
        <f t="shared" si="3"/>
        <v>6.020469596628537E-3</v>
      </c>
      <c r="O17" s="122">
        <f t="shared" si="4"/>
        <v>9.104704097116844E-3</v>
      </c>
      <c r="P17" s="122">
        <f t="shared" si="5"/>
        <v>7.0281124497991966E-3</v>
      </c>
      <c r="Q17" s="122">
        <f t="shared" si="6"/>
        <v>3.9536853996046317E-3</v>
      </c>
      <c r="R17" s="48"/>
      <c r="S17" s="48"/>
      <c r="T17" s="48"/>
      <c r="U17" s="122"/>
      <c r="V17" s="122"/>
      <c r="W17" s="122"/>
      <c r="X17" s="122"/>
      <c r="Y17" s="122"/>
      <c r="Z17" s="123"/>
      <c r="AA17" s="123"/>
    </row>
    <row r="18" spans="3:27" x14ac:dyDescent="0.25">
      <c r="C18" s="124" t="s">
        <v>266</v>
      </c>
      <c r="D18" s="125" t="s">
        <v>265</v>
      </c>
      <c r="E18" s="126">
        <v>1</v>
      </c>
      <c r="F18" s="126">
        <v>40</v>
      </c>
      <c r="G18" s="126">
        <v>41</v>
      </c>
      <c r="H18" s="126">
        <v>68</v>
      </c>
      <c r="I18" s="126">
        <v>66</v>
      </c>
      <c r="J18" s="126">
        <v>385</v>
      </c>
      <c r="K18" s="128" t="s">
        <v>265</v>
      </c>
      <c r="L18" s="129">
        <f t="shared" si="8"/>
        <v>3.0525030525030525E-4</v>
      </c>
      <c r="M18" s="129">
        <f t="shared" si="2"/>
        <v>1.1947431302270013E-2</v>
      </c>
      <c r="N18" s="129">
        <f t="shared" si="3"/>
        <v>1.2341962673088501E-2</v>
      </c>
      <c r="O18" s="129">
        <f t="shared" si="4"/>
        <v>2.0637329286798178E-2</v>
      </c>
      <c r="P18" s="129">
        <f t="shared" si="5"/>
        <v>2.2088353413654619E-2</v>
      </c>
      <c r="Q18" s="129">
        <f t="shared" si="6"/>
        <v>0.10872634848912736</v>
      </c>
      <c r="R18" s="48"/>
      <c r="S18" s="48"/>
      <c r="T18" s="48"/>
      <c r="U18" s="122"/>
      <c r="V18" s="122"/>
      <c r="W18" s="122"/>
      <c r="X18" s="122"/>
      <c r="Y18" s="122"/>
      <c r="Z18" s="123"/>
      <c r="AA18" s="123"/>
    </row>
    <row r="19" spans="3:27" x14ac:dyDescent="0.25">
      <c r="C19" s="124" t="s">
        <v>268</v>
      </c>
      <c r="D19" s="125" t="s">
        <v>267</v>
      </c>
      <c r="E19" s="126">
        <v>168</v>
      </c>
      <c r="F19" s="126">
        <v>157</v>
      </c>
      <c r="G19" s="126">
        <v>278</v>
      </c>
      <c r="H19" s="126">
        <v>255</v>
      </c>
      <c r="I19" s="126">
        <v>259</v>
      </c>
      <c r="J19" s="126">
        <v>140</v>
      </c>
      <c r="K19" s="125" t="s">
        <v>267</v>
      </c>
      <c r="L19" s="122">
        <f t="shared" si="8"/>
        <v>5.128205128205128E-2</v>
      </c>
      <c r="M19" s="122">
        <f t="shared" si="2"/>
        <v>4.6893667861409798E-2</v>
      </c>
      <c r="N19" s="122">
        <f t="shared" si="3"/>
        <v>8.3684527393136671E-2</v>
      </c>
      <c r="O19" s="122">
        <f t="shared" si="4"/>
        <v>7.7389984825493169E-2</v>
      </c>
      <c r="P19" s="122">
        <f t="shared" si="5"/>
        <v>8.6680053547523422E-2</v>
      </c>
      <c r="Q19" s="122">
        <f t="shared" si="6"/>
        <v>3.9536853996046312E-2</v>
      </c>
      <c r="R19" s="48"/>
      <c r="S19" s="48"/>
      <c r="T19" s="48"/>
      <c r="U19" s="122"/>
      <c r="V19" s="122"/>
      <c r="W19" s="122"/>
      <c r="X19" s="122"/>
      <c r="Y19" s="122"/>
      <c r="Z19" s="123"/>
      <c r="AA19" s="123"/>
    </row>
    <row r="20" spans="3:27" x14ac:dyDescent="0.25">
      <c r="C20" s="124" t="s">
        <v>270</v>
      </c>
      <c r="D20" s="125" t="s">
        <v>269</v>
      </c>
      <c r="E20" s="126">
        <v>8</v>
      </c>
      <c r="F20" s="126">
        <v>15</v>
      </c>
      <c r="G20" s="126">
        <v>18</v>
      </c>
      <c r="H20" s="126">
        <v>10</v>
      </c>
      <c r="I20" s="126">
        <v>13</v>
      </c>
      <c r="J20" s="126">
        <v>20</v>
      </c>
      <c r="K20" s="125" t="s">
        <v>269</v>
      </c>
      <c r="L20" s="122">
        <f t="shared" si="8"/>
        <v>2.442002442002442E-3</v>
      </c>
      <c r="M20" s="122">
        <f t="shared" si="2"/>
        <v>4.4802867383512543E-3</v>
      </c>
      <c r="N20" s="122">
        <f t="shared" si="3"/>
        <v>5.4184226369656833E-3</v>
      </c>
      <c r="O20" s="122">
        <f t="shared" si="4"/>
        <v>3.0349013657056147E-3</v>
      </c>
      <c r="P20" s="122">
        <f t="shared" si="5"/>
        <v>4.3507362784471221E-3</v>
      </c>
      <c r="Q20" s="122">
        <f t="shared" si="6"/>
        <v>5.6481219994351881E-3</v>
      </c>
      <c r="R20" s="48"/>
      <c r="S20" s="48"/>
      <c r="T20" s="48"/>
      <c r="U20" s="122"/>
      <c r="V20" s="122"/>
      <c r="W20" s="122"/>
      <c r="X20" s="122"/>
      <c r="Y20" s="122"/>
      <c r="Z20" s="123"/>
      <c r="AA20" s="123"/>
    </row>
    <row r="21" spans="3:27" x14ac:dyDescent="0.25">
      <c r="C21" s="124" t="s">
        <v>272</v>
      </c>
      <c r="D21" s="125" t="s">
        <v>271</v>
      </c>
      <c r="E21" s="126">
        <v>5</v>
      </c>
      <c r="F21" s="126">
        <v>7</v>
      </c>
      <c r="G21" s="126">
        <v>15</v>
      </c>
      <c r="H21" s="126">
        <v>13</v>
      </c>
      <c r="I21" s="126">
        <v>11</v>
      </c>
      <c r="J21" s="126">
        <v>8</v>
      </c>
      <c r="K21" s="125" t="s">
        <v>271</v>
      </c>
      <c r="L21" s="122">
        <f t="shared" si="8"/>
        <v>1.5262515262515263E-3</v>
      </c>
      <c r="M21" s="122">
        <f t="shared" si="2"/>
        <v>2.090800477897252E-3</v>
      </c>
      <c r="N21" s="122">
        <f t="shared" si="3"/>
        <v>4.5153521974714032E-3</v>
      </c>
      <c r="O21" s="122">
        <f t="shared" si="4"/>
        <v>3.9453717754172985E-3</v>
      </c>
      <c r="P21" s="122">
        <f t="shared" si="5"/>
        <v>3.6813922356091029E-3</v>
      </c>
      <c r="Q21" s="122">
        <f t="shared" si="6"/>
        <v>2.2592487997740753E-3</v>
      </c>
      <c r="R21" s="48"/>
      <c r="S21" s="48"/>
      <c r="T21" s="48"/>
      <c r="U21" s="122"/>
      <c r="V21" s="122"/>
      <c r="W21" s="122"/>
      <c r="X21" s="122"/>
      <c r="Y21" s="122"/>
      <c r="Z21" s="123"/>
      <c r="AA21" s="123"/>
    </row>
    <row r="22" spans="3:27" x14ac:dyDescent="0.25">
      <c r="C22" s="130" t="s">
        <v>276</v>
      </c>
      <c r="D22" s="120" t="s">
        <v>275</v>
      </c>
      <c r="E22" s="131">
        <v>22</v>
      </c>
      <c r="F22" s="131">
        <v>7</v>
      </c>
      <c r="G22" s="131">
        <v>13</v>
      </c>
      <c r="H22" s="131">
        <v>17</v>
      </c>
      <c r="I22" s="131">
        <v>22</v>
      </c>
      <c r="J22" s="131">
        <v>20</v>
      </c>
      <c r="K22" s="120" t="s">
        <v>275</v>
      </c>
      <c r="L22" s="122">
        <f t="shared" si="8"/>
        <v>6.7155067155067159E-3</v>
      </c>
      <c r="M22" s="122">
        <f t="shared" si="2"/>
        <v>2.090800477897252E-3</v>
      </c>
      <c r="N22" s="122">
        <f t="shared" si="3"/>
        <v>3.9133052378085495E-3</v>
      </c>
      <c r="O22" s="122">
        <f t="shared" si="4"/>
        <v>5.1593323216995446E-3</v>
      </c>
      <c r="P22" s="122">
        <f t="shared" si="5"/>
        <v>7.3627844712182058E-3</v>
      </c>
      <c r="Q22" s="122">
        <f t="shared" si="6"/>
        <v>5.6481219994351881E-3</v>
      </c>
      <c r="R22" s="48"/>
      <c r="S22" s="48"/>
      <c r="T22" s="48"/>
      <c r="U22" s="122"/>
      <c r="V22" s="122"/>
      <c r="W22" s="122"/>
      <c r="X22" s="122"/>
      <c r="Y22" s="122"/>
      <c r="Z22" s="123"/>
      <c r="AA22" s="123"/>
    </row>
    <row r="23" spans="3:27" x14ac:dyDescent="0.25">
      <c r="C23" s="124" t="s">
        <v>278</v>
      </c>
      <c r="D23" s="125" t="s">
        <v>277</v>
      </c>
      <c r="E23" s="126">
        <v>17</v>
      </c>
      <c r="F23" s="126">
        <v>78</v>
      </c>
      <c r="G23" s="126">
        <v>257</v>
      </c>
      <c r="H23" s="126">
        <v>43</v>
      </c>
      <c r="I23" s="126">
        <v>7</v>
      </c>
      <c r="J23" s="126">
        <v>17</v>
      </c>
      <c r="K23" s="125" t="s">
        <v>277</v>
      </c>
      <c r="L23" s="122">
        <f t="shared" si="8"/>
        <v>5.189255189255189E-3</v>
      </c>
      <c r="M23" s="122">
        <f t="shared" si="2"/>
        <v>2.3297491039426525E-2</v>
      </c>
      <c r="N23" s="122">
        <f t="shared" si="3"/>
        <v>7.7363034316676696E-2</v>
      </c>
      <c r="O23" s="122">
        <f t="shared" si="4"/>
        <v>1.3050075872534143E-2</v>
      </c>
      <c r="P23" s="122">
        <f t="shared" si="5"/>
        <v>2.3427041499330657E-3</v>
      </c>
      <c r="Q23" s="122">
        <f t="shared" si="6"/>
        <v>4.8009036995199095E-3</v>
      </c>
      <c r="R23" s="48"/>
      <c r="S23" s="48"/>
      <c r="T23" s="48"/>
      <c r="U23" s="122"/>
      <c r="V23" s="122"/>
      <c r="W23" s="122"/>
      <c r="X23" s="122"/>
      <c r="Y23" s="122"/>
      <c r="Z23" s="123"/>
      <c r="AA23" s="123"/>
    </row>
    <row r="24" spans="3:27" x14ac:dyDescent="0.25">
      <c r="C24" s="114" t="s">
        <v>281</v>
      </c>
      <c r="D24" s="132"/>
      <c r="E24" s="116">
        <f t="shared" ref="E24:J24" si="9">SUM(E26:E41)</f>
        <v>3680</v>
      </c>
      <c r="F24" s="116">
        <f t="shared" si="9"/>
        <v>3559</v>
      </c>
      <c r="G24" s="116">
        <f t="shared" si="9"/>
        <v>3398</v>
      </c>
      <c r="H24" s="116">
        <f t="shared" si="9"/>
        <v>3608</v>
      </c>
      <c r="I24" s="116">
        <f t="shared" si="9"/>
        <v>3777</v>
      </c>
      <c r="J24" s="116">
        <f t="shared" si="9"/>
        <v>3989</v>
      </c>
      <c r="K24" s="132"/>
      <c r="L24" s="114" t="s">
        <v>281</v>
      </c>
      <c r="M24" s="117"/>
      <c r="N24" s="117"/>
      <c r="O24" s="117"/>
      <c r="P24" s="117"/>
      <c r="Q24" s="117"/>
      <c r="R24" s="48"/>
      <c r="S24" s="133"/>
      <c r="T24" s="48"/>
      <c r="U24" s="122"/>
      <c r="V24" s="122"/>
      <c r="W24" s="122"/>
      <c r="X24" s="122"/>
      <c r="Y24" s="122"/>
      <c r="Z24" s="123"/>
      <c r="AA24" s="123"/>
    </row>
    <row r="25" spans="3:27" x14ac:dyDescent="0.25">
      <c r="C25" s="119" t="s">
        <v>592</v>
      </c>
      <c r="D25" s="134"/>
      <c r="E25" s="121"/>
      <c r="F25" s="121"/>
      <c r="G25" s="121"/>
      <c r="H25" s="121"/>
      <c r="I25" s="121"/>
      <c r="J25" s="121"/>
      <c r="K25" s="134"/>
      <c r="L25" s="48"/>
      <c r="M25" s="48"/>
      <c r="N25" s="48"/>
      <c r="O25" s="48"/>
      <c r="P25" s="48"/>
      <c r="Q25" s="48"/>
      <c r="R25" s="48"/>
      <c r="S25" s="48"/>
      <c r="T25" s="48"/>
      <c r="U25" s="122"/>
      <c r="V25" s="122"/>
      <c r="W25" s="122"/>
      <c r="X25" s="122"/>
      <c r="Y25" s="122"/>
      <c r="Z25" s="123"/>
      <c r="AA25" s="123"/>
    </row>
    <row r="26" spans="3:27" x14ac:dyDescent="0.25">
      <c r="C26" s="124" t="s">
        <v>247</v>
      </c>
      <c r="D26" s="125" t="s">
        <v>246</v>
      </c>
      <c r="E26" s="126">
        <v>17</v>
      </c>
      <c r="F26" s="126">
        <v>16</v>
      </c>
      <c r="G26" s="126">
        <v>9</v>
      </c>
      <c r="H26" s="126">
        <v>7</v>
      </c>
      <c r="I26" s="126">
        <v>21</v>
      </c>
      <c r="J26" s="126">
        <v>7</v>
      </c>
      <c r="K26" s="125" t="s">
        <v>246</v>
      </c>
      <c r="L26" s="122">
        <f>E26/E$24</f>
        <v>4.6195652173913046E-3</v>
      </c>
      <c r="M26" s="122">
        <f t="shared" ref="M26:M41" si="10">F26/F$24</f>
        <v>4.4956448440573197E-3</v>
      </c>
      <c r="N26" s="122">
        <f t="shared" ref="N26:N41" si="11">G26/G$24</f>
        <v>2.6486168334314301E-3</v>
      </c>
      <c r="O26" s="122">
        <f t="shared" ref="O26:O41" si="12">H26/H$24</f>
        <v>1.9401330376940134E-3</v>
      </c>
      <c r="P26" s="122">
        <f t="shared" ref="P26:P41" si="13">I26/I$24</f>
        <v>5.5599682287529786E-3</v>
      </c>
      <c r="Q26" s="122">
        <f t="shared" ref="Q26:Q41" si="14">J26/J$24</f>
        <v>1.7548257708698922E-3</v>
      </c>
      <c r="R26" s="48"/>
      <c r="S26" s="48"/>
      <c r="T26" s="48"/>
      <c r="U26" s="122">
        <f>(E31+E32+E36+E39)/E24</f>
        <v>3.9130434782608699E-2</v>
      </c>
      <c r="V26" s="122">
        <f t="shared" ref="V26:Z26" si="15">(F31+F32+F36+F39)/F24</f>
        <v>4.6080359651587521E-2</v>
      </c>
      <c r="W26" s="122">
        <f t="shared" si="15"/>
        <v>7.710417892878163E-2</v>
      </c>
      <c r="X26" s="122">
        <f t="shared" si="15"/>
        <v>6.125277161862528E-2</v>
      </c>
      <c r="Y26" s="122">
        <f t="shared" si="15"/>
        <v>6.5660577177654222E-2</v>
      </c>
      <c r="Z26" s="122">
        <f t="shared" si="15"/>
        <v>5.5903735271997997E-2</v>
      </c>
      <c r="AA26" s="123"/>
    </row>
    <row r="27" spans="3:27" x14ac:dyDescent="0.25">
      <c r="C27" s="22" t="s">
        <v>249</v>
      </c>
      <c r="D27" s="106" t="s">
        <v>248</v>
      </c>
      <c r="E27" s="22">
        <v>15</v>
      </c>
      <c r="F27" s="22">
        <v>11</v>
      </c>
      <c r="G27" s="22">
        <v>15</v>
      </c>
      <c r="H27" s="22">
        <v>19</v>
      </c>
      <c r="I27" s="22">
        <v>12</v>
      </c>
      <c r="J27" s="22">
        <v>11</v>
      </c>
      <c r="K27" s="106" t="s">
        <v>248</v>
      </c>
      <c r="L27" s="122">
        <f t="shared" ref="L27:L41" si="16">E27/E$24</f>
        <v>4.076086956521739E-3</v>
      </c>
      <c r="M27" s="122">
        <f t="shared" si="10"/>
        <v>3.0907558302894073E-3</v>
      </c>
      <c r="N27" s="122">
        <f t="shared" si="11"/>
        <v>4.4143613890523835E-3</v>
      </c>
      <c r="O27" s="122">
        <f t="shared" si="12"/>
        <v>5.2660753880266076E-3</v>
      </c>
      <c r="P27" s="122">
        <f t="shared" si="13"/>
        <v>3.177124702144559E-3</v>
      </c>
      <c r="Q27" s="122">
        <f t="shared" si="14"/>
        <v>2.7575833542241163E-3</v>
      </c>
      <c r="R27" s="48"/>
      <c r="S27" s="48"/>
      <c r="T27" s="48"/>
      <c r="U27" s="122"/>
      <c r="V27" s="122"/>
      <c r="W27" s="122"/>
      <c r="X27" s="122"/>
      <c r="Y27" s="122"/>
      <c r="Z27" s="123"/>
      <c r="AA27" s="123"/>
    </row>
    <row r="28" spans="3:27" x14ac:dyDescent="0.25">
      <c r="C28" s="124" t="s">
        <v>251</v>
      </c>
      <c r="D28" s="120" t="s">
        <v>250</v>
      </c>
      <c r="E28" s="131">
        <v>42</v>
      </c>
      <c r="F28" s="131">
        <v>35</v>
      </c>
      <c r="G28" s="131">
        <v>60</v>
      </c>
      <c r="H28" s="131">
        <v>22</v>
      </c>
      <c r="I28" s="131">
        <v>67</v>
      </c>
      <c r="J28" s="131">
        <v>68</v>
      </c>
      <c r="K28" s="120" t="s">
        <v>250</v>
      </c>
      <c r="L28" s="127">
        <f t="shared" si="16"/>
        <v>1.141304347826087E-2</v>
      </c>
      <c r="M28" s="127">
        <f t="shared" si="10"/>
        <v>9.8342230963753864E-3</v>
      </c>
      <c r="N28" s="127">
        <f t="shared" si="11"/>
        <v>1.7657445556209534E-2</v>
      </c>
      <c r="O28" s="127">
        <f t="shared" si="12"/>
        <v>6.0975609756097563E-3</v>
      </c>
      <c r="P28" s="127">
        <f t="shared" si="13"/>
        <v>1.7738946253640454E-2</v>
      </c>
      <c r="Q28" s="127">
        <f t="shared" si="14"/>
        <v>1.7046878917021811E-2</v>
      </c>
      <c r="R28" s="48"/>
      <c r="S28" s="48"/>
      <c r="T28" s="48"/>
      <c r="U28" s="122"/>
      <c r="V28" s="122"/>
      <c r="W28" s="122"/>
      <c r="X28" s="122"/>
      <c r="Y28" s="122"/>
      <c r="Z28" s="123"/>
      <c r="AA28" s="123"/>
    </row>
    <row r="29" spans="3:27" x14ac:dyDescent="0.25">
      <c r="C29" s="124" t="s">
        <v>253</v>
      </c>
      <c r="D29" s="120" t="s">
        <v>252</v>
      </c>
      <c r="E29" s="131">
        <v>1407</v>
      </c>
      <c r="F29" s="131">
        <v>1207</v>
      </c>
      <c r="G29" s="131">
        <v>981</v>
      </c>
      <c r="H29" s="131">
        <v>972</v>
      </c>
      <c r="I29" s="131">
        <v>900</v>
      </c>
      <c r="J29" s="131">
        <v>831</v>
      </c>
      <c r="K29" s="120" t="s">
        <v>252</v>
      </c>
      <c r="L29" s="127">
        <f t="shared" si="16"/>
        <v>0.38233695652173916</v>
      </c>
      <c r="M29" s="127">
        <f t="shared" si="10"/>
        <v>0.33914020792357402</v>
      </c>
      <c r="N29" s="127">
        <f t="shared" si="11"/>
        <v>0.28869923484402588</v>
      </c>
      <c r="O29" s="127">
        <f t="shared" si="12"/>
        <v>0.26940133037694014</v>
      </c>
      <c r="P29" s="127">
        <f t="shared" si="13"/>
        <v>0.23828435266084194</v>
      </c>
      <c r="Q29" s="127">
        <f t="shared" si="14"/>
        <v>0.20832288794184006</v>
      </c>
      <c r="R29" s="48"/>
      <c r="S29" s="48"/>
      <c r="T29" s="48"/>
      <c r="U29" s="122"/>
      <c r="V29" s="122"/>
      <c r="W29" s="122"/>
      <c r="X29" s="122"/>
      <c r="Y29" s="122"/>
      <c r="Z29" s="123"/>
      <c r="AA29" s="123"/>
    </row>
    <row r="30" spans="3:27" x14ac:dyDescent="0.25">
      <c r="C30" s="124" t="s">
        <v>255</v>
      </c>
      <c r="D30" s="120" t="s">
        <v>254</v>
      </c>
      <c r="E30" s="131">
        <v>1</v>
      </c>
      <c r="F30" s="131">
        <v>1</v>
      </c>
      <c r="G30" s="131">
        <v>1</v>
      </c>
      <c r="H30" s="131"/>
      <c r="I30" s="131"/>
      <c r="J30" s="131">
        <v>1</v>
      </c>
      <c r="K30" s="120" t="s">
        <v>254</v>
      </c>
      <c r="L30" s="122">
        <f t="shared" si="16"/>
        <v>2.7173913043478261E-4</v>
      </c>
      <c r="M30" s="122">
        <f t="shared" si="10"/>
        <v>2.8097780275358248E-4</v>
      </c>
      <c r="N30" s="122">
        <f t="shared" si="11"/>
        <v>2.942907592701589E-4</v>
      </c>
      <c r="O30" s="122">
        <f t="shared" si="12"/>
        <v>0</v>
      </c>
      <c r="P30" s="122">
        <f t="shared" si="13"/>
        <v>0</v>
      </c>
      <c r="Q30" s="122">
        <f t="shared" si="14"/>
        <v>2.5068939583855601E-4</v>
      </c>
      <c r="R30" s="48"/>
      <c r="S30" s="48"/>
      <c r="T30" s="48"/>
      <c r="U30" s="122"/>
      <c r="V30" s="122"/>
      <c r="W30" s="122"/>
      <c r="X30" s="122"/>
      <c r="Y30" s="122"/>
      <c r="Z30" s="123"/>
      <c r="AA30" s="123"/>
    </row>
    <row r="31" spans="3:27" x14ac:dyDescent="0.25">
      <c r="C31" s="124" t="s">
        <v>257</v>
      </c>
      <c r="D31" s="120" t="s">
        <v>256</v>
      </c>
      <c r="E31" s="131">
        <v>2</v>
      </c>
      <c r="F31" s="131">
        <v>15</v>
      </c>
      <c r="G31" s="131">
        <v>21</v>
      </c>
      <c r="H31" s="131">
        <v>19</v>
      </c>
      <c r="I31" s="131">
        <v>28</v>
      </c>
      <c r="J31" s="131">
        <v>28</v>
      </c>
      <c r="K31" s="120" t="s">
        <v>256</v>
      </c>
      <c r="L31" s="122">
        <f t="shared" si="16"/>
        <v>5.4347826086956522E-4</v>
      </c>
      <c r="M31" s="122">
        <f t="shared" si="10"/>
        <v>4.2146670413037374E-3</v>
      </c>
      <c r="N31" s="122">
        <f t="shared" si="11"/>
        <v>6.1801059446733369E-3</v>
      </c>
      <c r="O31" s="122">
        <f t="shared" si="12"/>
        <v>5.2660753880266076E-3</v>
      </c>
      <c r="P31" s="122">
        <f t="shared" si="13"/>
        <v>7.4132909716706384E-3</v>
      </c>
      <c r="Q31" s="122">
        <f t="shared" si="14"/>
        <v>7.0193030834795689E-3</v>
      </c>
      <c r="R31" s="48"/>
      <c r="S31" s="48"/>
      <c r="T31" s="48"/>
      <c r="U31" s="122"/>
      <c r="V31" s="122"/>
      <c r="W31" s="122"/>
      <c r="X31" s="122"/>
      <c r="Y31" s="122"/>
      <c r="Z31" s="123"/>
      <c r="AA31" s="123"/>
    </row>
    <row r="32" spans="3:27" x14ac:dyDescent="0.25">
      <c r="C32" s="124" t="s">
        <v>259</v>
      </c>
      <c r="D32" s="120" t="s">
        <v>258</v>
      </c>
      <c r="E32" s="131">
        <v>138</v>
      </c>
      <c r="F32" s="131">
        <v>104</v>
      </c>
      <c r="G32" s="131">
        <v>148</v>
      </c>
      <c r="H32" s="131">
        <v>141</v>
      </c>
      <c r="I32" s="131">
        <v>164</v>
      </c>
      <c r="J32" s="131">
        <v>142</v>
      </c>
      <c r="K32" s="120" t="s">
        <v>258</v>
      </c>
      <c r="L32" s="122">
        <f t="shared" si="16"/>
        <v>3.7499999999999999E-2</v>
      </c>
      <c r="M32" s="122">
        <f t="shared" si="10"/>
        <v>2.9221691486372575E-2</v>
      </c>
      <c r="N32" s="122">
        <f t="shared" si="11"/>
        <v>4.3555032371983521E-2</v>
      </c>
      <c r="O32" s="122">
        <f t="shared" si="12"/>
        <v>3.907982261640798E-2</v>
      </c>
      <c r="P32" s="122">
        <f t="shared" si="13"/>
        <v>4.3420704262642308E-2</v>
      </c>
      <c r="Q32" s="122">
        <f t="shared" si="14"/>
        <v>3.5597894209074957E-2</v>
      </c>
      <c r="R32" s="48"/>
      <c r="S32" s="48"/>
      <c r="T32" s="48"/>
      <c r="U32" s="122"/>
      <c r="V32" s="122"/>
      <c r="W32" s="122"/>
      <c r="X32" s="122"/>
      <c r="Y32" s="122"/>
      <c r="Z32" s="123"/>
      <c r="AA32" s="123"/>
    </row>
    <row r="33" spans="1:27" x14ac:dyDescent="0.25">
      <c r="C33" s="124" t="s">
        <v>318</v>
      </c>
      <c r="D33" s="120" t="s">
        <v>260</v>
      </c>
      <c r="E33" s="131"/>
      <c r="F33" s="131">
        <v>1</v>
      </c>
      <c r="G33" s="131">
        <v>1</v>
      </c>
      <c r="H33" s="131">
        <v>1</v>
      </c>
      <c r="I33" s="131"/>
      <c r="J33" s="131"/>
      <c r="K33" s="120" t="s">
        <v>260</v>
      </c>
      <c r="L33" s="122">
        <f t="shared" si="16"/>
        <v>0</v>
      </c>
      <c r="M33" s="122">
        <f t="shared" si="10"/>
        <v>2.8097780275358248E-4</v>
      </c>
      <c r="N33" s="122">
        <f t="shared" si="11"/>
        <v>2.942907592701589E-4</v>
      </c>
      <c r="O33" s="122">
        <f t="shared" si="12"/>
        <v>2.7716186252771619E-4</v>
      </c>
      <c r="P33" s="122">
        <f t="shared" si="13"/>
        <v>0</v>
      </c>
      <c r="Q33" s="122">
        <f t="shared" si="14"/>
        <v>0</v>
      </c>
      <c r="R33" s="48"/>
      <c r="S33" s="48"/>
      <c r="T33" s="48"/>
      <c r="U33" s="122"/>
      <c r="V33" s="122"/>
      <c r="W33" s="122"/>
      <c r="X33" s="122"/>
      <c r="Y33" s="122"/>
      <c r="Z33" s="123"/>
      <c r="AA33" s="123"/>
    </row>
    <row r="34" spans="1:27" x14ac:dyDescent="0.25">
      <c r="C34" s="124" t="s">
        <v>262</v>
      </c>
      <c r="D34" s="120" t="s">
        <v>261</v>
      </c>
      <c r="E34" s="131">
        <v>1964</v>
      </c>
      <c r="F34" s="131">
        <v>1956</v>
      </c>
      <c r="G34" s="131">
        <v>1856</v>
      </c>
      <c r="H34" s="131">
        <v>2075</v>
      </c>
      <c r="I34" s="131">
        <v>2199</v>
      </c>
      <c r="J34" s="131">
        <v>2498</v>
      </c>
      <c r="K34" s="120" t="s">
        <v>261</v>
      </c>
      <c r="L34" s="127">
        <f t="shared" si="16"/>
        <v>0.53369565217391302</v>
      </c>
      <c r="M34" s="127">
        <f t="shared" si="10"/>
        <v>0.54959258218600726</v>
      </c>
      <c r="N34" s="127">
        <f t="shared" si="11"/>
        <v>0.54620364920541498</v>
      </c>
      <c r="O34" s="127">
        <f t="shared" si="12"/>
        <v>0.57511086474501105</v>
      </c>
      <c r="P34" s="127">
        <f t="shared" si="13"/>
        <v>0.58220810166799042</v>
      </c>
      <c r="Q34" s="127">
        <f t="shared" si="14"/>
        <v>0.62622211080471291</v>
      </c>
      <c r="R34" s="48"/>
      <c r="S34" s="48"/>
      <c r="T34" s="48"/>
      <c r="U34" s="122"/>
      <c r="V34" s="122"/>
      <c r="W34" s="122"/>
      <c r="X34" s="122"/>
      <c r="Y34" s="122"/>
      <c r="Z34" s="123"/>
      <c r="AA34" s="123"/>
    </row>
    <row r="35" spans="1:27" x14ac:dyDescent="0.25">
      <c r="C35" s="124" t="s">
        <v>264</v>
      </c>
      <c r="D35" s="120" t="s">
        <v>263</v>
      </c>
      <c r="E35" s="131">
        <v>24</v>
      </c>
      <c r="F35" s="131">
        <v>23</v>
      </c>
      <c r="G35" s="131">
        <v>17</v>
      </c>
      <c r="H35" s="131">
        <v>8</v>
      </c>
      <c r="I35" s="131">
        <v>10</v>
      </c>
      <c r="J35" s="131">
        <v>9</v>
      </c>
      <c r="K35" s="120" t="s">
        <v>263</v>
      </c>
      <c r="L35" s="122">
        <f t="shared" si="16"/>
        <v>6.5217391304347823E-3</v>
      </c>
      <c r="M35" s="122">
        <f t="shared" si="10"/>
        <v>6.4624894633323968E-3</v>
      </c>
      <c r="N35" s="122">
        <f t="shared" si="11"/>
        <v>5.0029429075927013E-3</v>
      </c>
      <c r="O35" s="122">
        <f t="shared" si="12"/>
        <v>2.2172949002217295E-3</v>
      </c>
      <c r="P35" s="122">
        <f t="shared" si="13"/>
        <v>2.6476039184537992E-3</v>
      </c>
      <c r="Q35" s="122">
        <f t="shared" si="14"/>
        <v>2.2562045625470041E-3</v>
      </c>
      <c r="R35" s="48"/>
      <c r="S35" s="48"/>
      <c r="T35" s="48"/>
      <c r="U35" s="122"/>
      <c r="V35" s="122"/>
      <c r="W35" s="122"/>
      <c r="X35" s="122"/>
      <c r="Y35" s="122"/>
      <c r="Z35" s="123"/>
      <c r="AA35" s="123"/>
    </row>
    <row r="36" spans="1:27" x14ac:dyDescent="0.25">
      <c r="C36" s="124" t="s">
        <v>266</v>
      </c>
      <c r="D36" s="120" t="s">
        <v>265</v>
      </c>
      <c r="E36" s="131"/>
      <c r="F36" s="131">
        <v>5</v>
      </c>
      <c r="G36" s="131">
        <v>4</v>
      </c>
      <c r="H36" s="131">
        <v>10</v>
      </c>
      <c r="I36" s="131">
        <v>7</v>
      </c>
      <c r="J36" s="131">
        <v>8</v>
      </c>
      <c r="K36" s="120" t="s">
        <v>265</v>
      </c>
      <c r="L36" s="129">
        <f t="shared" si="16"/>
        <v>0</v>
      </c>
      <c r="M36" s="129">
        <f t="shared" si="10"/>
        <v>1.4048890137679123E-3</v>
      </c>
      <c r="N36" s="129">
        <f t="shared" si="11"/>
        <v>1.1771630370806356E-3</v>
      </c>
      <c r="O36" s="129">
        <f t="shared" si="12"/>
        <v>2.7716186252771621E-3</v>
      </c>
      <c r="P36" s="129">
        <f t="shared" si="13"/>
        <v>1.8533227429176596E-3</v>
      </c>
      <c r="Q36" s="129">
        <f t="shared" si="14"/>
        <v>2.0055151667084481E-3</v>
      </c>
      <c r="R36" s="48"/>
      <c r="S36" s="48"/>
      <c r="T36" s="48"/>
      <c r="U36" s="122"/>
      <c r="V36" s="122"/>
      <c r="W36" s="122"/>
      <c r="X36" s="122"/>
      <c r="Y36" s="122"/>
      <c r="Z36" s="123"/>
      <c r="AA36" s="123"/>
    </row>
    <row r="37" spans="1:27" x14ac:dyDescent="0.25">
      <c r="C37" s="124" t="s">
        <v>268</v>
      </c>
      <c r="D37" s="120" t="s">
        <v>267</v>
      </c>
      <c r="E37" s="131">
        <v>54</v>
      </c>
      <c r="F37" s="131">
        <v>124</v>
      </c>
      <c r="G37" s="131">
        <v>174</v>
      </c>
      <c r="H37" s="131">
        <v>256</v>
      </c>
      <c r="I37" s="131">
        <v>290</v>
      </c>
      <c r="J37" s="131">
        <v>312</v>
      </c>
      <c r="K37" s="120" t="s">
        <v>267</v>
      </c>
      <c r="L37" s="122">
        <f t="shared" si="16"/>
        <v>1.4673913043478261E-2</v>
      </c>
      <c r="M37" s="122">
        <f t="shared" si="10"/>
        <v>3.4841247541444229E-2</v>
      </c>
      <c r="N37" s="122">
        <f t="shared" si="11"/>
        <v>5.1206592113007654E-2</v>
      </c>
      <c r="O37" s="122">
        <f t="shared" si="12"/>
        <v>7.0953436807095344E-2</v>
      </c>
      <c r="P37" s="122">
        <f t="shared" si="13"/>
        <v>7.6780513635160183E-2</v>
      </c>
      <c r="Q37" s="122">
        <f t="shared" si="14"/>
        <v>7.8215091501629475E-2</v>
      </c>
      <c r="R37" s="48"/>
      <c r="S37" s="48"/>
      <c r="T37" s="48"/>
      <c r="U37" s="122"/>
      <c r="V37" s="122"/>
      <c r="W37" s="122"/>
      <c r="X37" s="122"/>
      <c r="Y37" s="122"/>
      <c r="Z37" s="123"/>
      <c r="AA37" s="123"/>
    </row>
    <row r="38" spans="1:27" x14ac:dyDescent="0.25">
      <c r="C38" s="124" t="s">
        <v>270</v>
      </c>
      <c r="D38" s="120" t="s">
        <v>269</v>
      </c>
      <c r="E38" s="131">
        <v>5</v>
      </c>
      <c r="F38" s="131">
        <v>5</v>
      </c>
      <c r="G38" s="131">
        <v>10</v>
      </c>
      <c r="H38" s="131">
        <v>12</v>
      </c>
      <c r="I38" s="131">
        <v>14</v>
      </c>
      <c r="J38" s="131">
        <v>18</v>
      </c>
      <c r="K38" s="120" t="s">
        <v>269</v>
      </c>
      <c r="L38" s="122">
        <f t="shared" si="16"/>
        <v>1.358695652173913E-3</v>
      </c>
      <c r="M38" s="122">
        <f t="shared" si="10"/>
        <v>1.4048890137679123E-3</v>
      </c>
      <c r="N38" s="122">
        <f t="shared" si="11"/>
        <v>2.942907592701589E-3</v>
      </c>
      <c r="O38" s="122">
        <f t="shared" si="12"/>
        <v>3.3259423503325942E-3</v>
      </c>
      <c r="P38" s="122">
        <f t="shared" si="13"/>
        <v>3.7066454858353192E-3</v>
      </c>
      <c r="Q38" s="122">
        <f t="shared" si="14"/>
        <v>4.5124091250940083E-3</v>
      </c>
      <c r="R38" s="48"/>
      <c r="S38" s="48"/>
      <c r="T38" s="48"/>
      <c r="U38" s="122"/>
      <c r="V38" s="122"/>
      <c r="W38" s="122"/>
      <c r="X38" s="122"/>
      <c r="Y38" s="122"/>
      <c r="Z38" s="123"/>
      <c r="AA38" s="123"/>
    </row>
    <row r="39" spans="1:27" x14ac:dyDescent="0.25">
      <c r="C39" s="124" t="s">
        <v>272</v>
      </c>
      <c r="D39" s="120" t="s">
        <v>271</v>
      </c>
      <c r="E39" s="131">
        <v>4</v>
      </c>
      <c r="F39" s="131">
        <v>40</v>
      </c>
      <c r="G39" s="131">
        <v>89</v>
      </c>
      <c r="H39" s="131">
        <v>51</v>
      </c>
      <c r="I39" s="131">
        <v>49</v>
      </c>
      <c r="J39" s="131">
        <v>45</v>
      </c>
      <c r="K39" s="120" t="s">
        <v>271</v>
      </c>
      <c r="L39" s="122">
        <f t="shared" si="16"/>
        <v>1.0869565217391304E-3</v>
      </c>
      <c r="M39" s="122">
        <f t="shared" si="10"/>
        <v>1.1239112110143298E-2</v>
      </c>
      <c r="N39" s="122">
        <f t="shared" si="11"/>
        <v>2.6191877575044143E-2</v>
      </c>
      <c r="O39" s="122">
        <f t="shared" si="12"/>
        <v>1.4135254988913526E-2</v>
      </c>
      <c r="P39" s="122">
        <f t="shared" si="13"/>
        <v>1.2973259200423616E-2</v>
      </c>
      <c r="Q39" s="122">
        <f t="shared" si="14"/>
        <v>1.1281022812735022E-2</v>
      </c>
      <c r="R39" s="48"/>
      <c r="S39" s="48"/>
      <c r="T39" s="48"/>
      <c r="U39" s="122"/>
      <c r="V39" s="122"/>
      <c r="W39" s="122"/>
      <c r="X39" s="122"/>
      <c r="Y39" s="122"/>
      <c r="Z39" s="123"/>
      <c r="AA39" s="123"/>
    </row>
    <row r="40" spans="1:27" x14ac:dyDescent="0.25">
      <c r="C40" s="124" t="s">
        <v>276</v>
      </c>
      <c r="D40" s="120" t="s">
        <v>275</v>
      </c>
      <c r="E40" s="131">
        <v>6</v>
      </c>
      <c r="F40" s="131">
        <v>13</v>
      </c>
      <c r="G40" s="131">
        <v>10</v>
      </c>
      <c r="H40" s="131">
        <v>13</v>
      </c>
      <c r="I40" s="131">
        <v>9</v>
      </c>
      <c r="J40" s="131">
        <v>3</v>
      </c>
      <c r="K40" s="120" t="s">
        <v>275</v>
      </c>
      <c r="L40" s="122">
        <f t="shared" si="16"/>
        <v>1.6304347826086956E-3</v>
      </c>
      <c r="M40" s="122">
        <f t="shared" si="10"/>
        <v>3.6527114357965719E-3</v>
      </c>
      <c r="N40" s="122">
        <f t="shared" si="11"/>
        <v>2.942907592701589E-3</v>
      </c>
      <c r="O40" s="122">
        <f t="shared" si="12"/>
        <v>3.6031042128603103E-3</v>
      </c>
      <c r="P40" s="122">
        <f t="shared" si="13"/>
        <v>2.3828435266084196E-3</v>
      </c>
      <c r="Q40" s="122">
        <f t="shared" si="14"/>
        <v>7.5206818751566808E-4</v>
      </c>
      <c r="R40" s="48"/>
      <c r="S40" s="48"/>
      <c r="T40" s="48"/>
      <c r="U40" s="122"/>
      <c r="V40" s="122"/>
      <c r="W40" s="122"/>
      <c r="X40" s="122"/>
      <c r="Y40" s="122"/>
      <c r="Z40" s="123"/>
      <c r="AA40" s="123"/>
    </row>
    <row r="41" spans="1:27" x14ac:dyDescent="0.25">
      <c r="C41" s="124" t="s">
        <v>278</v>
      </c>
      <c r="D41" s="120" t="s">
        <v>277</v>
      </c>
      <c r="E41" s="131">
        <v>1</v>
      </c>
      <c r="F41" s="131">
        <v>3</v>
      </c>
      <c r="G41" s="131">
        <v>2</v>
      </c>
      <c r="H41" s="131">
        <v>2</v>
      </c>
      <c r="I41" s="131">
        <v>7</v>
      </c>
      <c r="J41" s="131">
        <v>8</v>
      </c>
      <c r="K41" s="120" t="s">
        <v>277</v>
      </c>
      <c r="L41" s="122">
        <f t="shared" si="16"/>
        <v>2.7173913043478261E-4</v>
      </c>
      <c r="M41" s="122">
        <f t="shared" si="10"/>
        <v>8.4293340826074739E-4</v>
      </c>
      <c r="N41" s="122">
        <f t="shared" si="11"/>
        <v>5.885815185403178E-4</v>
      </c>
      <c r="O41" s="122">
        <f t="shared" si="12"/>
        <v>5.5432372505543237E-4</v>
      </c>
      <c r="P41" s="122">
        <f t="shared" si="13"/>
        <v>1.8533227429176596E-3</v>
      </c>
      <c r="Q41" s="122">
        <f t="shared" si="14"/>
        <v>2.0055151667084481E-3</v>
      </c>
      <c r="R41" s="48"/>
      <c r="S41" s="48"/>
      <c r="T41" s="48"/>
      <c r="U41" s="122"/>
      <c r="V41" s="122"/>
      <c r="W41" s="122"/>
      <c r="X41" s="122"/>
      <c r="Y41" s="122"/>
      <c r="Z41" s="123"/>
      <c r="AA41" s="123"/>
    </row>
    <row r="42" spans="1:27" x14ac:dyDescent="0.25">
      <c r="C42" s="114" t="s">
        <v>282</v>
      </c>
      <c r="D42" s="132"/>
      <c r="E42" s="116">
        <f t="shared" ref="E42:J42" si="17">SUM(E44:E60)</f>
        <v>3191</v>
      </c>
      <c r="F42" s="116">
        <f t="shared" si="17"/>
        <v>3276</v>
      </c>
      <c r="G42" s="116">
        <f t="shared" si="17"/>
        <v>2970</v>
      </c>
      <c r="H42" s="116">
        <f t="shared" si="17"/>
        <v>3038</v>
      </c>
      <c r="I42" s="116">
        <f t="shared" si="17"/>
        <v>3058</v>
      </c>
      <c r="J42" s="116">
        <f t="shared" si="17"/>
        <v>3118</v>
      </c>
      <c r="K42" s="132"/>
      <c r="L42" s="114" t="s">
        <v>282</v>
      </c>
      <c r="M42" s="117"/>
      <c r="N42" s="117"/>
      <c r="O42" s="117"/>
      <c r="P42" s="117"/>
      <c r="Q42" s="117"/>
      <c r="R42" s="48"/>
      <c r="S42" s="133"/>
      <c r="T42" s="48"/>
      <c r="U42" s="122"/>
      <c r="V42" s="122"/>
      <c r="W42" s="122"/>
      <c r="X42" s="122"/>
      <c r="Y42" s="122"/>
      <c r="Z42" s="123"/>
      <c r="AA42" s="123"/>
    </row>
    <row r="43" spans="1:27" s="20" customFormat="1" x14ac:dyDescent="0.25">
      <c r="A43" s="22"/>
      <c r="C43" s="119" t="s">
        <v>592</v>
      </c>
      <c r="D43" s="134"/>
      <c r="E43" s="121"/>
      <c r="F43" s="121"/>
      <c r="G43" s="121"/>
      <c r="H43" s="121"/>
      <c r="I43" s="121"/>
      <c r="J43" s="121"/>
      <c r="K43" s="134"/>
      <c r="L43" s="135"/>
      <c r="M43" s="135"/>
      <c r="N43" s="135"/>
      <c r="O43" s="135"/>
      <c r="P43" s="135"/>
      <c r="Q43" s="135"/>
      <c r="R43" s="135"/>
      <c r="S43" s="135"/>
      <c r="T43" s="135"/>
      <c r="U43" s="136"/>
      <c r="V43" s="136"/>
      <c r="W43" s="136"/>
      <c r="X43" s="136"/>
      <c r="Y43" s="136"/>
      <c r="Z43" s="137"/>
      <c r="AA43" s="137"/>
    </row>
    <row r="44" spans="1:27" x14ac:dyDescent="0.25">
      <c r="C44" s="130" t="s">
        <v>247</v>
      </c>
      <c r="D44" s="120" t="s">
        <v>246</v>
      </c>
      <c r="E44" s="131">
        <v>58</v>
      </c>
      <c r="F44" s="131">
        <v>44</v>
      </c>
      <c r="G44" s="131">
        <v>15</v>
      </c>
      <c r="H44" s="131">
        <v>6</v>
      </c>
      <c r="I44" s="131">
        <v>5</v>
      </c>
      <c r="J44" s="131">
        <v>4</v>
      </c>
      <c r="K44" s="120" t="s">
        <v>246</v>
      </c>
      <c r="L44" s="122">
        <f>E44/E$42</f>
        <v>1.8176120338451895E-2</v>
      </c>
      <c r="M44" s="122">
        <f t="shared" ref="M44:M60" si="18">F44/F$42</f>
        <v>1.3431013431013432E-2</v>
      </c>
      <c r="N44" s="122">
        <f t="shared" ref="N44:N60" si="19">G44/G$42</f>
        <v>5.0505050505050509E-3</v>
      </c>
      <c r="O44" s="122">
        <f t="shared" ref="O44:O60" si="20">H44/H$42</f>
        <v>1.9749835418038184E-3</v>
      </c>
      <c r="P44" s="122">
        <f t="shared" ref="P44:P60" si="21">I44/I$42</f>
        <v>1.6350555918901242E-3</v>
      </c>
      <c r="Q44" s="122">
        <f t="shared" ref="Q44:Q60" si="22">J44/J$42</f>
        <v>1.2828736369467607E-3</v>
      </c>
      <c r="R44" s="48"/>
      <c r="S44" s="48"/>
      <c r="T44" s="48"/>
      <c r="U44" s="122">
        <f>(E49+E50+E54+E57)/E42</f>
        <v>1.6609213412723284E-2</v>
      </c>
      <c r="V44" s="122">
        <f t="shared" ref="V44" si="23">(F49+F50+F54+F57)/F42</f>
        <v>3.235653235653236E-2</v>
      </c>
      <c r="W44" s="122">
        <f t="shared" ref="W44" si="24">(G49+G50+G54+G57)/G42</f>
        <v>2.8956228956228958E-2</v>
      </c>
      <c r="X44" s="122">
        <f t="shared" ref="X44" si="25">(H49+H50+H54+H57)/H42</f>
        <v>2.8308097432521395E-2</v>
      </c>
      <c r="Y44" s="122">
        <f t="shared" ref="Y44" si="26">(I49+I50+I54+I57)/I42</f>
        <v>3.302812295618051E-2</v>
      </c>
      <c r="Z44" s="122">
        <f t="shared" ref="Z44" si="27">(J49+J50+J54+J57)/J42</f>
        <v>5.5484284797947404E-2</v>
      </c>
      <c r="AA44" s="123"/>
    </row>
    <row r="45" spans="1:27" x14ac:dyDescent="0.25">
      <c r="C45" s="124" t="s">
        <v>249</v>
      </c>
      <c r="D45" s="120" t="s">
        <v>248</v>
      </c>
      <c r="E45" s="131">
        <v>13</v>
      </c>
      <c r="F45" s="131">
        <v>7</v>
      </c>
      <c r="G45" s="131">
        <v>7</v>
      </c>
      <c r="H45" s="131">
        <v>13</v>
      </c>
      <c r="I45" s="131">
        <v>9</v>
      </c>
      <c r="J45" s="131">
        <v>13</v>
      </c>
      <c r="K45" s="120" t="s">
        <v>248</v>
      </c>
      <c r="L45" s="122">
        <f t="shared" ref="L45:L60" si="28">E45/E$42</f>
        <v>4.0739580068943904E-3</v>
      </c>
      <c r="M45" s="122">
        <f t="shared" si="18"/>
        <v>2.136752136752137E-3</v>
      </c>
      <c r="N45" s="122">
        <f t="shared" si="19"/>
        <v>2.3569023569023568E-3</v>
      </c>
      <c r="O45" s="122">
        <f t="shared" si="20"/>
        <v>4.279131007241606E-3</v>
      </c>
      <c r="P45" s="122">
        <f t="shared" si="21"/>
        <v>2.9431000654022237E-3</v>
      </c>
      <c r="Q45" s="122">
        <f t="shared" si="22"/>
        <v>4.1693393200769721E-3</v>
      </c>
      <c r="R45" s="48"/>
      <c r="S45" s="48"/>
      <c r="T45" s="48"/>
      <c r="U45" s="122"/>
      <c r="V45" s="122"/>
      <c r="W45" s="122"/>
      <c r="X45" s="122"/>
      <c r="Y45" s="122"/>
      <c r="Z45" s="123"/>
      <c r="AA45" s="123"/>
    </row>
    <row r="46" spans="1:27" x14ac:dyDescent="0.25">
      <c r="C46" s="124" t="s">
        <v>251</v>
      </c>
      <c r="D46" s="120" t="s">
        <v>250</v>
      </c>
      <c r="E46" s="131">
        <v>77</v>
      </c>
      <c r="F46" s="131">
        <v>75</v>
      </c>
      <c r="G46" s="131">
        <v>63</v>
      </c>
      <c r="H46" s="131">
        <v>94</v>
      </c>
      <c r="I46" s="131">
        <v>80</v>
      </c>
      <c r="J46" s="131">
        <v>93</v>
      </c>
      <c r="K46" s="120" t="s">
        <v>250</v>
      </c>
      <c r="L46" s="127">
        <f t="shared" si="28"/>
        <v>2.413036665622062E-2</v>
      </c>
      <c r="M46" s="127">
        <f t="shared" si="18"/>
        <v>2.2893772893772892E-2</v>
      </c>
      <c r="N46" s="127">
        <f t="shared" si="19"/>
        <v>2.1212121212121213E-2</v>
      </c>
      <c r="O46" s="127">
        <f t="shared" si="20"/>
        <v>3.0941408821593155E-2</v>
      </c>
      <c r="P46" s="127">
        <f t="shared" si="21"/>
        <v>2.6160889470241987E-2</v>
      </c>
      <c r="Q46" s="127">
        <f t="shared" si="22"/>
        <v>2.9826812059012189E-2</v>
      </c>
      <c r="R46" s="48"/>
      <c r="S46" s="48"/>
      <c r="T46" s="48"/>
      <c r="U46" s="122"/>
      <c r="V46" s="122"/>
      <c r="W46" s="122"/>
      <c r="X46" s="122"/>
      <c r="Y46" s="122"/>
      <c r="Z46" s="123"/>
      <c r="AA46" s="123"/>
    </row>
    <row r="47" spans="1:27" x14ac:dyDescent="0.25">
      <c r="C47" s="22" t="s">
        <v>253</v>
      </c>
      <c r="D47" s="106" t="s">
        <v>252</v>
      </c>
      <c r="E47" s="22">
        <v>1091</v>
      </c>
      <c r="F47" s="22">
        <v>1086</v>
      </c>
      <c r="G47" s="22">
        <v>777</v>
      </c>
      <c r="H47" s="22">
        <v>739</v>
      </c>
      <c r="I47" s="22">
        <v>619</v>
      </c>
      <c r="J47" s="22">
        <v>638</v>
      </c>
      <c r="K47" s="106" t="s">
        <v>252</v>
      </c>
      <c r="L47" s="127">
        <f t="shared" si="28"/>
        <v>0.3418990911939831</v>
      </c>
      <c r="M47" s="127">
        <f t="shared" si="18"/>
        <v>0.33150183150183149</v>
      </c>
      <c r="N47" s="127">
        <f t="shared" si="19"/>
        <v>0.26161616161616164</v>
      </c>
      <c r="O47" s="127">
        <f t="shared" si="20"/>
        <v>0.24325213956550362</v>
      </c>
      <c r="P47" s="127">
        <f t="shared" si="21"/>
        <v>0.20241988227599739</v>
      </c>
      <c r="Q47" s="127">
        <f t="shared" si="22"/>
        <v>0.20461834509300833</v>
      </c>
      <c r="R47" s="48"/>
      <c r="S47" s="48"/>
      <c r="T47" s="48"/>
      <c r="U47" s="122"/>
      <c r="V47" s="122"/>
      <c r="W47" s="122"/>
      <c r="X47" s="122"/>
      <c r="Y47" s="122"/>
      <c r="Z47" s="123"/>
      <c r="AA47" s="123"/>
    </row>
    <row r="48" spans="1:27" x14ac:dyDescent="0.25">
      <c r="C48" s="124" t="s">
        <v>255</v>
      </c>
      <c r="D48" s="125" t="s">
        <v>254</v>
      </c>
      <c r="E48" s="126"/>
      <c r="F48" s="126"/>
      <c r="G48" s="126">
        <v>1</v>
      </c>
      <c r="H48" s="126">
        <v>2</v>
      </c>
      <c r="I48" s="126"/>
      <c r="J48" s="126"/>
      <c r="K48" s="125" t="s">
        <v>254</v>
      </c>
      <c r="L48" s="122">
        <f t="shared" si="28"/>
        <v>0</v>
      </c>
      <c r="M48" s="122">
        <f t="shared" si="18"/>
        <v>0</v>
      </c>
      <c r="N48" s="122">
        <f t="shared" si="19"/>
        <v>3.3670033670033672E-4</v>
      </c>
      <c r="O48" s="122">
        <f t="shared" si="20"/>
        <v>6.583278472679394E-4</v>
      </c>
      <c r="P48" s="122">
        <f t="shared" si="21"/>
        <v>0</v>
      </c>
      <c r="Q48" s="122">
        <f t="shared" si="22"/>
        <v>0</v>
      </c>
      <c r="R48" s="48"/>
      <c r="S48" s="48"/>
      <c r="T48" s="48"/>
      <c r="U48" s="122"/>
      <c r="V48" s="122"/>
      <c r="W48" s="122"/>
      <c r="X48" s="122"/>
      <c r="Y48" s="122"/>
      <c r="Z48" s="123"/>
      <c r="AA48" s="123"/>
    </row>
    <row r="49" spans="3:27" x14ac:dyDescent="0.25">
      <c r="C49" s="124" t="s">
        <v>257</v>
      </c>
      <c r="D49" s="125" t="s">
        <v>256</v>
      </c>
      <c r="E49" s="126">
        <v>5</v>
      </c>
      <c r="F49" s="126">
        <v>20</v>
      </c>
      <c r="G49" s="126">
        <v>17</v>
      </c>
      <c r="H49" s="126">
        <v>13</v>
      </c>
      <c r="I49" s="126">
        <v>27</v>
      </c>
      <c r="J49" s="126">
        <v>73</v>
      </c>
      <c r="K49" s="125" t="s">
        <v>256</v>
      </c>
      <c r="L49" s="122">
        <f t="shared" si="28"/>
        <v>1.5669069257286117E-3</v>
      </c>
      <c r="M49" s="122">
        <f t="shared" si="18"/>
        <v>6.105006105006105E-3</v>
      </c>
      <c r="N49" s="122">
        <f t="shared" si="19"/>
        <v>5.723905723905724E-3</v>
      </c>
      <c r="O49" s="122">
        <f t="shared" si="20"/>
        <v>4.279131007241606E-3</v>
      </c>
      <c r="P49" s="122">
        <f t="shared" si="21"/>
        <v>8.8293001962066707E-3</v>
      </c>
      <c r="Q49" s="122">
        <f t="shared" si="22"/>
        <v>2.3412443874278384E-2</v>
      </c>
      <c r="R49" s="48"/>
      <c r="S49" s="48"/>
      <c r="T49" s="48"/>
      <c r="U49" s="122"/>
      <c r="V49" s="122"/>
      <c r="W49" s="122"/>
      <c r="X49" s="122"/>
      <c r="Y49" s="122"/>
      <c r="Z49" s="123"/>
      <c r="AA49" s="123"/>
    </row>
    <row r="50" spans="3:27" x14ac:dyDescent="0.25">
      <c r="C50" s="124" t="s">
        <v>259</v>
      </c>
      <c r="D50" s="125" t="s">
        <v>258</v>
      </c>
      <c r="E50" s="126">
        <v>45</v>
      </c>
      <c r="F50" s="126">
        <v>62</v>
      </c>
      <c r="G50" s="126">
        <v>35</v>
      </c>
      <c r="H50" s="126">
        <v>36</v>
      </c>
      <c r="I50" s="126">
        <v>42</v>
      </c>
      <c r="J50" s="126">
        <v>65</v>
      </c>
      <c r="K50" s="125" t="s">
        <v>258</v>
      </c>
      <c r="L50" s="122">
        <f t="shared" si="28"/>
        <v>1.4102162331557505E-2</v>
      </c>
      <c r="M50" s="122">
        <f t="shared" si="18"/>
        <v>1.8925518925518924E-2</v>
      </c>
      <c r="N50" s="122">
        <f t="shared" si="19"/>
        <v>1.1784511784511785E-2</v>
      </c>
      <c r="O50" s="122">
        <f t="shared" si="20"/>
        <v>1.1849901250822911E-2</v>
      </c>
      <c r="P50" s="122">
        <f t="shared" si="21"/>
        <v>1.3734466971877043E-2</v>
      </c>
      <c r="Q50" s="122">
        <f t="shared" si="22"/>
        <v>2.0846696600384861E-2</v>
      </c>
      <c r="R50" s="48"/>
      <c r="S50" s="48"/>
      <c r="T50" s="48"/>
      <c r="U50" s="122"/>
      <c r="V50" s="122"/>
      <c r="W50" s="122"/>
      <c r="X50" s="122"/>
      <c r="Y50" s="122"/>
      <c r="Z50" s="123"/>
      <c r="AA50" s="123"/>
    </row>
    <row r="51" spans="3:27" x14ac:dyDescent="0.25">
      <c r="C51" s="124" t="s">
        <v>318</v>
      </c>
      <c r="D51" s="125" t="s">
        <v>260</v>
      </c>
      <c r="E51" s="126"/>
      <c r="F51" s="126"/>
      <c r="G51" s="126"/>
      <c r="H51" s="126"/>
      <c r="I51" s="126">
        <v>6</v>
      </c>
      <c r="J51" s="126"/>
      <c r="K51" s="125" t="s">
        <v>260</v>
      </c>
      <c r="L51" s="122">
        <f t="shared" si="28"/>
        <v>0</v>
      </c>
      <c r="M51" s="122">
        <f t="shared" si="18"/>
        <v>0</v>
      </c>
      <c r="N51" s="122">
        <f t="shared" si="19"/>
        <v>0</v>
      </c>
      <c r="O51" s="122">
        <f t="shared" si="20"/>
        <v>0</v>
      </c>
      <c r="P51" s="122">
        <f t="shared" si="21"/>
        <v>1.9620667102681491E-3</v>
      </c>
      <c r="Q51" s="122">
        <f t="shared" si="22"/>
        <v>0</v>
      </c>
      <c r="R51" s="48"/>
      <c r="S51" s="48"/>
      <c r="T51" s="48"/>
      <c r="U51" s="122"/>
      <c r="V51" s="122"/>
      <c r="W51" s="122"/>
      <c r="X51" s="122"/>
      <c r="Y51" s="122"/>
      <c r="Z51" s="123"/>
      <c r="AA51" s="123"/>
    </row>
    <row r="52" spans="3:27" x14ac:dyDescent="0.25">
      <c r="C52" s="124" t="s">
        <v>262</v>
      </c>
      <c r="D52" s="125" t="s">
        <v>261</v>
      </c>
      <c r="E52" s="126">
        <v>1755</v>
      </c>
      <c r="F52" s="126">
        <v>1767</v>
      </c>
      <c r="G52" s="126">
        <v>1727</v>
      </c>
      <c r="H52" s="126">
        <v>1758</v>
      </c>
      <c r="I52" s="126">
        <v>1767</v>
      </c>
      <c r="J52" s="126">
        <v>1847</v>
      </c>
      <c r="K52" s="125" t="s">
        <v>261</v>
      </c>
      <c r="L52" s="127">
        <f t="shared" si="28"/>
        <v>0.54998433093074273</v>
      </c>
      <c r="M52" s="127">
        <f t="shared" si="18"/>
        <v>0.53937728937728935</v>
      </c>
      <c r="N52" s="127">
        <f t="shared" si="19"/>
        <v>0.58148148148148149</v>
      </c>
      <c r="O52" s="127">
        <f t="shared" si="20"/>
        <v>0.57867017774851881</v>
      </c>
      <c r="P52" s="127">
        <f t="shared" si="21"/>
        <v>0.5778286461739699</v>
      </c>
      <c r="Q52" s="127">
        <f t="shared" si="22"/>
        <v>0.59236690186016683</v>
      </c>
      <c r="R52" s="48"/>
      <c r="S52" s="48"/>
      <c r="T52" s="48"/>
      <c r="U52" s="122"/>
      <c r="V52" s="122"/>
      <c r="W52" s="122"/>
      <c r="X52" s="122"/>
      <c r="Y52" s="122"/>
      <c r="Z52" s="123"/>
      <c r="AA52" s="123"/>
    </row>
    <row r="53" spans="3:27" x14ac:dyDescent="0.25">
      <c r="C53" s="124" t="s">
        <v>264</v>
      </c>
      <c r="D53" s="125" t="s">
        <v>263</v>
      </c>
      <c r="E53" s="126">
        <v>14</v>
      </c>
      <c r="F53" s="126">
        <v>21</v>
      </c>
      <c r="G53" s="126">
        <v>17</v>
      </c>
      <c r="H53" s="126">
        <v>20</v>
      </c>
      <c r="I53" s="126">
        <v>18</v>
      </c>
      <c r="J53" s="126">
        <v>17</v>
      </c>
      <c r="K53" s="125" t="s">
        <v>263</v>
      </c>
      <c r="L53" s="122">
        <f t="shared" si="28"/>
        <v>4.3873393920401127E-3</v>
      </c>
      <c r="M53" s="122">
        <f t="shared" si="18"/>
        <v>6.41025641025641E-3</v>
      </c>
      <c r="N53" s="122">
        <f t="shared" si="19"/>
        <v>5.723905723905724E-3</v>
      </c>
      <c r="O53" s="122">
        <f t="shared" si="20"/>
        <v>6.5832784726793945E-3</v>
      </c>
      <c r="P53" s="122">
        <f t="shared" si="21"/>
        <v>5.8862001308044474E-3</v>
      </c>
      <c r="Q53" s="122">
        <f t="shared" si="22"/>
        <v>5.4522129570237334E-3</v>
      </c>
      <c r="R53" s="48"/>
      <c r="S53" s="48"/>
      <c r="T53" s="48"/>
      <c r="U53" s="122"/>
      <c r="V53" s="122"/>
      <c r="W53" s="122"/>
      <c r="X53" s="122"/>
      <c r="Y53" s="122"/>
      <c r="Z53" s="123"/>
      <c r="AA53" s="123"/>
    </row>
    <row r="54" spans="3:27" x14ac:dyDescent="0.25">
      <c r="C54" s="124" t="s">
        <v>266</v>
      </c>
      <c r="D54" s="125" t="s">
        <v>265</v>
      </c>
      <c r="E54" s="126">
        <v>2</v>
      </c>
      <c r="F54" s="126">
        <v>18</v>
      </c>
      <c r="G54" s="126">
        <v>14</v>
      </c>
      <c r="H54" s="126">
        <v>11</v>
      </c>
      <c r="I54" s="126">
        <v>10</v>
      </c>
      <c r="J54" s="126">
        <v>9</v>
      </c>
      <c r="K54" s="125" t="s">
        <v>265</v>
      </c>
      <c r="L54" s="122">
        <f t="shared" si="28"/>
        <v>6.2676277029144467E-4</v>
      </c>
      <c r="M54" s="122">
        <f t="shared" si="18"/>
        <v>5.4945054945054949E-3</v>
      </c>
      <c r="N54" s="122">
        <f t="shared" si="19"/>
        <v>4.7138047138047135E-3</v>
      </c>
      <c r="O54" s="122">
        <f t="shared" si="20"/>
        <v>3.6208031599736668E-3</v>
      </c>
      <c r="P54" s="122">
        <f t="shared" si="21"/>
        <v>3.2701111837802484E-3</v>
      </c>
      <c r="Q54" s="122">
        <f t="shared" si="22"/>
        <v>2.8864656831302116E-3</v>
      </c>
      <c r="R54" s="48"/>
      <c r="S54" s="48"/>
      <c r="T54" s="48"/>
      <c r="U54" s="122"/>
      <c r="V54" s="122"/>
      <c r="W54" s="122"/>
      <c r="X54" s="122"/>
      <c r="Y54" s="122"/>
      <c r="Z54" s="123"/>
      <c r="AA54" s="123"/>
    </row>
    <row r="55" spans="3:27" x14ac:dyDescent="0.25">
      <c r="C55" s="124" t="s">
        <v>268</v>
      </c>
      <c r="D55" s="120" t="s">
        <v>267</v>
      </c>
      <c r="E55" s="131">
        <v>74</v>
      </c>
      <c r="F55" s="131">
        <v>94</v>
      </c>
      <c r="G55" s="131">
        <v>174</v>
      </c>
      <c r="H55" s="131">
        <v>196</v>
      </c>
      <c r="I55" s="131">
        <v>348</v>
      </c>
      <c r="J55" s="131">
        <v>244</v>
      </c>
      <c r="K55" s="120" t="s">
        <v>267</v>
      </c>
      <c r="L55" s="122">
        <f t="shared" si="28"/>
        <v>2.3190222500783453E-2</v>
      </c>
      <c r="M55" s="122">
        <f t="shared" si="18"/>
        <v>2.8693528693528692E-2</v>
      </c>
      <c r="N55" s="122">
        <f t="shared" si="19"/>
        <v>5.8585858585858588E-2</v>
      </c>
      <c r="O55" s="122">
        <f t="shared" si="20"/>
        <v>6.4516129032258063E-2</v>
      </c>
      <c r="P55" s="122">
        <f t="shared" si="21"/>
        <v>0.11379986919555266</v>
      </c>
      <c r="Q55" s="122">
        <f t="shared" si="22"/>
        <v>7.8255291853752407E-2</v>
      </c>
      <c r="R55" s="48"/>
      <c r="S55" s="48"/>
      <c r="T55" s="48"/>
      <c r="U55" s="122"/>
      <c r="V55" s="122"/>
      <c r="W55" s="122"/>
      <c r="X55" s="122"/>
      <c r="Y55" s="122"/>
      <c r="Z55" s="123"/>
      <c r="AA55" s="123"/>
    </row>
    <row r="56" spans="3:27" x14ac:dyDescent="0.25">
      <c r="C56" s="124" t="s">
        <v>270</v>
      </c>
      <c r="D56" s="125" t="s">
        <v>269</v>
      </c>
      <c r="E56" s="126">
        <v>10</v>
      </c>
      <c r="F56" s="126">
        <v>21</v>
      </c>
      <c r="G56" s="126">
        <v>48</v>
      </c>
      <c r="H56" s="126">
        <v>54</v>
      </c>
      <c r="I56" s="126">
        <v>55</v>
      </c>
      <c r="J56" s="126">
        <v>54</v>
      </c>
      <c r="K56" s="125" t="s">
        <v>269</v>
      </c>
      <c r="L56" s="122">
        <f t="shared" si="28"/>
        <v>3.1338138514572234E-3</v>
      </c>
      <c r="M56" s="122">
        <f t="shared" si="18"/>
        <v>6.41025641025641E-3</v>
      </c>
      <c r="N56" s="122">
        <f t="shared" si="19"/>
        <v>1.6161616161616162E-2</v>
      </c>
      <c r="O56" s="122">
        <f t="shared" si="20"/>
        <v>1.7774851876234364E-2</v>
      </c>
      <c r="P56" s="122">
        <f t="shared" si="21"/>
        <v>1.7985611510791366E-2</v>
      </c>
      <c r="Q56" s="122">
        <f t="shared" si="22"/>
        <v>1.731879409878127E-2</v>
      </c>
      <c r="R56" s="48"/>
      <c r="S56" s="48"/>
      <c r="T56" s="48"/>
      <c r="U56" s="122"/>
      <c r="V56" s="122"/>
      <c r="W56" s="122"/>
      <c r="X56" s="122"/>
      <c r="Y56" s="122"/>
      <c r="Z56" s="123"/>
      <c r="AA56" s="123"/>
    </row>
    <row r="57" spans="3:27" x14ac:dyDescent="0.25">
      <c r="C57" s="124" t="s">
        <v>272</v>
      </c>
      <c r="D57" s="125" t="s">
        <v>271</v>
      </c>
      <c r="E57" s="126">
        <v>1</v>
      </c>
      <c r="F57" s="126">
        <v>6</v>
      </c>
      <c r="G57" s="126">
        <v>20</v>
      </c>
      <c r="H57" s="126">
        <v>26</v>
      </c>
      <c r="I57" s="126">
        <v>22</v>
      </c>
      <c r="J57" s="126">
        <v>26</v>
      </c>
      <c r="K57" s="125" t="s">
        <v>271</v>
      </c>
      <c r="L57" s="122">
        <f t="shared" si="28"/>
        <v>3.1338138514572234E-4</v>
      </c>
      <c r="M57" s="122">
        <f t="shared" si="18"/>
        <v>1.8315018315018315E-3</v>
      </c>
      <c r="N57" s="122">
        <f t="shared" si="19"/>
        <v>6.7340067340067337E-3</v>
      </c>
      <c r="O57" s="122">
        <f t="shared" si="20"/>
        <v>8.558262014483212E-3</v>
      </c>
      <c r="P57" s="122">
        <f t="shared" si="21"/>
        <v>7.1942446043165471E-3</v>
      </c>
      <c r="Q57" s="122">
        <f t="shared" si="22"/>
        <v>8.3386786401539442E-3</v>
      </c>
      <c r="R57" s="48"/>
      <c r="S57" s="48"/>
      <c r="T57" s="48"/>
      <c r="U57" s="122"/>
      <c r="V57" s="122"/>
      <c r="W57" s="122"/>
      <c r="X57" s="122"/>
      <c r="Y57" s="122"/>
      <c r="Z57" s="123"/>
      <c r="AA57" s="123"/>
    </row>
    <row r="58" spans="3:27" x14ac:dyDescent="0.25">
      <c r="C58" s="124" t="s">
        <v>274</v>
      </c>
      <c r="D58" s="125" t="s">
        <v>273</v>
      </c>
      <c r="E58" s="126"/>
      <c r="F58" s="126"/>
      <c r="G58" s="126"/>
      <c r="H58" s="126"/>
      <c r="I58" s="126">
        <v>1</v>
      </c>
      <c r="J58" s="126">
        <v>1</v>
      </c>
      <c r="K58" s="125" t="s">
        <v>273</v>
      </c>
      <c r="L58" s="122">
        <f t="shared" si="28"/>
        <v>0</v>
      </c>
      <c r="M58" s="122">
        <f t="shared" si="18"/>
        <v>0</v>
      </c>
      <c r="N58" s="122">
        <f t="shared" si="19"/>
        <v>0</v>
      </c>
      <c r="O58" s="122">
        <f t="shared" si="20"/>
        <v>0</v>
      </c>
      <c r="P58" s="122">
        <f t="shared" si="21"/>
        <v>3.2701111837802487E-4</v>
      </c>
      <c r="Q58" s="122">
        <f t="shared" si="22"/>
        <v>3.2071840923669016E-4</v>
      </c>
      <c r="R58" s="48"/>
      <c r="S58" s="48"/>
      <c r="T58" s="48"/>
      <c r="U58" s="122"/>
      <c r="V58" s="122"/>
      <c r="W58" s="122"/>
      <c r="X58" s="122"/>
      <c r="Y58" s="122"/>
      <c r="Z58" s="123"/>
      <c r="AA58" s="123"/>
    </row>
    <row r="59" spans="3:27" x14ac:dyDescent="0.25">
      <c r="C59" s="124" t="s">
        <v>276</v>
      </c>
      <c r="D59" s="125" t="s">
        <v>275</v>
      </c>
      <c r="E59" s="126">
        <v>12</v>
      </c>
      <c r="F59" s="126">
        <v>7</v>
      </c>
      <c r="G59" s="126">
        <v>7</v>
      </c>
      <c r="H59" s="126">
        <v>12</v>
      </c>
      <c r="I59" s="126">
        <v>5</v>
      </c>
      <c r="J59" s="126">
        <v>8</v>
      </c>
      <c r="K59" s="125" t="s">
        <v>275</v>
      </c>
      <c r="L59" s="122">
        <f t="shared" si="28"/>
        <v>3.760576621748668E-3</v>
      </c>
      <c r="M59" s="122">
        <f t="shared" si="18"/>
        <v>2.136752136752137E-3</v>
      </c>
      <c r="N59" s="122">
        <f t="shared" si="19"/>
        <v>2.3569023569023568E-3</v>
      </c>
      <c r="O59" s="122">
        <f t="shared" si="20"/>
        <v>3.9499670836076368E-3</v>
      </c>
      <c r="P59" s="122">
        <f t="shared" si="21"/>
        <v>1.6350555918901242E-3</v>
      </c>
      <c r="Q59" s="122">
        <f t="shared" si="22"/>
        <v>2.5657472738935213E-3</v>
      </c>
      <c r="R59" s="48"/>
      <c r="S59" s="48"/>
      <c r="T59" s="48"/>
      <c r="U59" s="122"/>
      <c r="V59" s="122"/>
      <c r="W59" s="122"/>
      <c r="X59" s="122"/>
      <c r="Y59" s="122"/>
      <c r="Z59" s="123"/>
      <c r="AA59" s="123"/>
    </row>
    <row r="60" spans="3:27" x14ac:dyDescent="0.25">
      <c r="C60" s="124" t="s">
        <v>278</v>
      </c>
      <c r="D60" s="125" t="s">
        <v>277</v>
      </c>
      <c r="E60" s="126">
        <v>34</v>
      </c>
      <c r="F60" s="126">
        <v>48</v>
      </c>
      <c r="G60" s="126">
        <v>48</v>
      </c>
      <c r="H60" s="126">
        <v>58</v>
      </c>
      <c r="I60" s="126">
        <v>44</v>
      </c>
      <c r="J60" s="126">
        <v>26</v>
      </c>
      <c r="K60" s="125" t="s">
        <v>277</v>
      </c>
      <c r="L60" s="122">
        <f t="shared" si="28"/>
        <v>1.0654967094954559E-2</v>
      </c>
      <c r="M60" s="122">
        <f t="shared" si="18"/>
        <v>1.4652014652014652E-2</v>
      </c>
      <c r="N60" s="122">
        <f t="shared" si="19"/>
        <v>1.6161616161616162E-2</v>
      </c>
      <c r="O60" s="122">
        <f t="shared" si="20"/>
        <v>1.9091507570770244E-2</v>
      </c>
      <c r="P60" s="122">
        <f t="shared" si="21"/>
        <v>1.4388489208633094E-2</v>
      </c>
      <c r="Q60" s="122">
        <f t="shared" si="22"/>
        <v>8.3386786401539442E-3</v>
      </c>
      <c r="R60" s="48"/>
      <c r="S60" s="48"/>
      <c r="T60" s="48"/>
      <c r="U60" s="122"/>
      <c r="V60" s="122"/>
      <c r="W60" s="122"/>
      <c r="X60" s="122"/>
      <c r="Y60" s="122"/>
      <c r="Z60" s="123"/>
      <c r="AA60" s="123"/>
    </row>
    <row r="61" spans="3:27" x14ac:dyDescent="0.25">
      <c r="C61" s="114" t="s">
        <v>283</v>
      </c>
      <c r="D61" s="132"/>
      <c r="E61" s="116">
        <f t="shared" ref="E61:J61" si="29">SUM(E63:E79)</f>
        <v>5325</v>
      </c>
      <c r="F61" s="116">
        <f t="shared" si="29"/>
        <v>4966</v>
      </c>
      <c r="G61" s="116">
        <f t="shared" si="29"/>
        <v>4856</v>
      </c>
      <c r="H61" s="116">
        <f t="shared" si="29"/>
        <v>5518</v>
      </c>
      <c r="I61" s="116">
        <f t="shared" si="29"/>
        <v>5437</v>
      </c>
      <c r="J61" s="116">
        <f t="shared" si="29"/>
        <v>5492</v>
      </c>
      <c r="K61" s="132"/>
      <c r="L61" s="114" t="s">
        <v>283</v>
      </c>
      <c r="M61" s="117"/>
      <c r="N61" s="117"/>
      <c r="O61" s="117"/>
      <c r="P61" s="117"/>
      <c r="Q61" s="117"/>
      <c r="R61" s="48"/>
      <c r="S61" s="133"/>
      <c r="T61" s="48"/>
      <c r="U61" s="122"/>
      <c r="V61" s="122"/>
      <c r="W61" s="122"/>
      <c r="X61" s="122"/>
      <c r="Y61" s="122"/>
      <c r="Z61" s="123"/>
      <c r="AA61" s="123"/>
    </row>
    <row r="62" spans="3:27" x14ac:dyDescent="0.25">
      <c r="C62" s="119" t="s">
        <v>592</v>
      </c>
      <c r="D62" s="134"/>
      <c r="E62" s="121"/>
      <c r="F62" s="121"/>
      <c r="G62" s="121"/>
      <c r="H62" s="121"/>
      <c r="I62" s="121"/>
      <c r="J62" s="121"/>
      <c r="K62" s="134"/>
      <c r="L62" s="48"/>
      <c r="M62" s="48"/>
      <c r="N62" s="48"/>
      <c r="O62" s="48"/>
      <c r="P62" s="48"/>
      <c r="Q62" s="48"/>
      <c r="R62" s="48"/>
      <c r="S62" s="48"/>
      <c r="T62" s="48"/>
      <c r="U62" s="122"/>
      <c r="V62" s="122"/>
      <c r="W62" s="122"/>
      <c r="X62" s="122"/>
      <c r="Y62" s="122"/>
      <c r="Z62" s="123"/>
      <c r="AA62" s="123"/>
    </row>
    <row r="63" spans="3:27" x14ac:dyDescent="0.25">
      <c r="C63" s="124" t="s">
        <v>247</v>
      </c>
      <c r="D63" s="125" t="s">
        <v>246</v>
      </c>
      <c r="E63" s="126">
        <v>78</v>
      </c>
      <c r="F63" s="126">
        <v>98</v>
      </c>
      <c r="G63" s="126">
        <v>57</v>
      </c>
      <c r="H63" s="126">
        <v>62</v>
      </c>
      <c r="I63" s="126">
        <v>20</v>
      </c>
      <c r="J63" s="126">
        <v>15</v>
      </c>
      <c r="K63" s="125" t="s">
        <v>246</v>
      </c>
      <c r="L63" s="122">
        <f>E63/E$61</f>
        <v>1.4647887323943662E-2</v>
      </c>
      <c r="M63" s="122">
        <f t="shared" ref="M63:M79" si="30">F63/F$61</f>
        <v>1.973419250906162E-2</v>
      </c>
      <c r="N63" s="122">
        <f t="shared" ref="N63:N79" si="31">G63/G$61</f>
        <v>1.1738056013179572E-2</v>
      </c>
      <c r="O63" s="122">
        <f t="shared" ref="O63:O79" si="32">H63/H$61</f>
        <v>1.1235955056179775E-2</v>
      </c>
      <c r="P63" s="122">
        <f t="shared" ref="P63:P79" si="33">I63/I$61</f>
        <v>3.6784991723376862E-3</v>
      </c>
      <c r="Q63" s="122">
        <f t="shared" ref="Q63:Q79" si="34">J63/J$61</f>
        <v>2.7312454479242534E-3</v>
      </c>
      <c r="R63" s="48"/>
      <c r="S63" s="48"/>
      <c r="T63" s="48"/>
      <c r="U63" s="122">
        <f>(E68+E69+E73+E76)/E61</f>
        <v>3.3802816901408453E-3</v>
      </c>
      <c r="V63" s="122">
        <f t="shared" ref="V63" si="35">(F68+F69+F73+F76)/F61</f>
        <v>7.2492952074103903E-3</v>
      </c>
      <c r="W63" s="122">
        <f t="shared" ref="W63" si="36">(G68+G69+G73+G76)/G61</f>
        <v>1.4827018121911038E-2</v>
      </c>
      <c r="X63" s="122">
        <f t="shared" ref="X63" si="37">(H68+H69+H73+H76)/H61</f>
        <v>9.0612540775643347E-3</v>
      </c>
      <c r="Y63" s="122">
        <f t="shared" ref="Y63" si="38">(I68+I69+I73+I76)/I61</f>
        <v>5.8855986757402976E-3</v>
      </c>
      <c r="Z63" s="122">
        <f t="shared" ref="Z63" si="39">(J68+J69+J73+J76)/J61</f>
        <v>6.7370721048798255E-3</v>
      </c>
      <c r="AA63" s="123"/>
    </row>
    <row r="64" spans="3:27" x14ac:dyDescent="0.25">
      <c r="C64" s="130" t="s">
        <v>249</v>
      </c>
      <c r="D64" s="120" t="s">
        <v>248</v>
      </c>
      <c r="E64" s="131">
        <v>118</v>
      </c>
      <c r="F64" s="131">
        <v>97</v>
      </c>
      <c r="G64" s="131">
        <v>87</v>
      </c>
      <c r="H64" s="131">
        <v>91</v>
      </c>
      <c r="I64" s="131">
        <v>87</v>
      </c>
      <c r="J64" s="131">
        <v>90</v>
      </c>
      <c r="K64" s="120" t="s">
        <v>248</v>
      </c>
      <c r="L64" s="122">
        <f t="shared" ref="L64:L79" si="40">E64/E$61</f>
        <v>2.2159624413145541E-2</v>
      </c>
      <c r="M64" s="122">
        <f t="shared" si="30"/>
        <v>1.9532823197744662E-2</v>
      </c>
      <c r="N64" s="122">
        <f t="shared" si="31"/>
        <v>1.7915980230642503E-2</v>
      </c>
      <c r="O64" s="122">
        <f t="shared" si="32"/>
        <v>1.6491482421167089E-2</v>
      </c>
      <c r="P64" s="122">
        <f t="shared" si="33"/>
        <v>1.6001471399668937E-2</v>
      </c>
      <c r="Q64" s="122">
        <f t="shared" si="34"/>
        <v>1.6387472687545521E-2</v>
      </c>
      <c r="R64" s="48"/>
      <c r="S64" s="48"/>
      <c r="T64" s="48"/>
      <c r="U64" s="122"/>
      <c r="V64" s="122"/>
      <c r="W64" s="122"/>
      <c r="X64" s="122"/>
      <c r="Y64" s="122"/>
      <c r="Z64" s="123"/>
      <c r="AA64" s="123"/>
    </row>
    <row r="65" spans="3:27" x14ac:dyDescent="0.25">
      <c r="C65" s="124" t="s">
        <v>251</v>
      </c>
      <c r="D65" s="125" t="s">
        <v>250</v>
      </c>
      <c r="E65" s="126">
        <v>414</v>
      </c>
      <c r="F65" s="126">
        <v>205</v>
      </c>
      <c r="G65" s="126">
        <v>393</v>
      </c>
      <c r="H65" s="126">
        <v>407</v>
      </c>
      <c r="I65" s="126">
        <v>424</v>
      </c>
      <c r="J65" s="126">
        <v>267</v>
      </c>
      <c r="K65" s="125" t="s">
        <v>250</v>
      </c>
      <c r="L65" s="127">
        <f t="shared" si="40"/>
        <v>7.7746478873239433E-2</v>
      </c>
      <c r="M65" s="127">
        <f t="shared" si="30"/>
        <v>4.1280708819975837E-2</v>
      </c>
      <c r="N65" s="127">
        <f t="shared" si="31"/>
        <v>8.0930807248764419E-2</v>
      </c>
      <c r="O65" s="127">
        <f t="shared" si="32"/>
        <v>7.3758608191373684E-2</v>
      </c>
      <c r="P65" s="127">
        <f t="shared" si="33"/>
        <v>7.7984182453558953E-2</v>
      </c>
      <c r="Q65" s="127">
        <f t="shared" si="34"/>
        <v>4.861616897305171E-2</v>
      </c>
      <c r="R65" s="48"/>
      <c r="S65" s="48"/>
      <c r="T65" s="48"/>
      <c r="U65" s="122"/>
      <c r="V65" s="122"/>
      <c r="W65" s="122"/>
      <c r="X65" s="122"/>
      <c r="Y65" s="122"/>
      <c r="Z65" s="123"/>
      <c r="AA65" s="123"/>
    </row>
    <row r="66" spans="3:27" x14ac:dyDescent="0.25">
      <c r="C66" s="124" t="s">
        <v>253</v>
      </c>
      <c r="D66" s="125" t="s">
        <v>252</v>
      </c>
      <c r="E66" s="126">
        <v>375</v>
      </c>
      <c r="F66" s="126">
        <v>327</v>
      </c>
      <c r="G66" s="126">
        <v>229</v>
      </c>
      <c r="H66" s="126">
        <v>263</v>
      </c>
      <c r="I66" s="126">
        <v>267</v>
      </c>
      <c r="J66" s="126">
        <v>194</v>
      </c>
      <c r="K66" s="125" t="s">
        <v>252</v>
      </c>
      <c r="L66" s="127">
        <f t="shared" si="40"/>
        <v>7.0422535211267609E-2</v>
      </c>
      <c r="M66" s="127">
        <f t="shared" si="30"/>
        <v>6.5847764800644387E-2</v>
      </c>
      <c r="N66" s="127">
        <f t="shared" si="31"/>
        <v>4.715815485996705E-2</v>
      </c>
      <c r="O66" s="127">
        <f t="shared" si="32"/>
        <v>4.76621964479884E-2</v>
      </c>
      <c r="P66" s="127">
        <f t="shared" si="33"/>
        <v>4.9107963950708114E-2</v>
      </c>
      <c r="Q66" s="127">
        <f t="shared" si="34"/>
        <v>3.5324107793153675E-2</v>
      </c>
      <c r="R66" s="48"/>
      <c r="S66" s="48"/>
      <c r="T66" s="48"/>
      <c r="U66" s="122"/>
      <c r="V66" s="122"/>
      <c r="W66" s="122"/>
      <c r="X66" s="122"/>
      <c r="Y66" s="122"/>
      <c r="Z66" s="123"/>
      <c r="AA66" s="123"/>
    </row>
    <row r="67" spans="3:27" x14ac:dyDescent="0.25">
      <c r="C67" s="22" t="s">
        <v>255</v>
      </c>
      <c r="D67" s="106" t="s">
        <v>254</v>
      </c>
      <c r="F67" s="22">
        <v>3</v>
      </c>
      <c r="G67" s="22">
        <v>1</v>
      </c>
      <c r="J67" s="22">
        <v>1</v>
      </c>
      <c r="K67" s="106" t="s">
        <v>254</v>
      </c>
      <c r="L67" s="122">
        <f t="shared" si="40"/>
        <v>0</v>
      </c>
      <c r="M67" s="122">
        <f t="shared" si="30"/>
        <v>6.0410793395086586E-4</v>
      </c>
      <c r="N67" s="122">
        <f t="shared" si="31"/>
        <v>2.0593080724876442E-4</v>
      </c>
      <c r="O67" s="122">
        <f t="shared" si="32"/>
        <v>0</v>
      </c>
      <c r="P67" s="122">
        <f t="shared" si="33"/>
        <v>0</v>
      </c>
      <c r="Q67" s="122">
        <f t="shared" si="34"/>
        <v>1.8208302986161691E-4</v>
      </c>
      <c r="R67" s="48"/>
      <c r="S67" s="48"/>
      <c r="T67" s="48"/>
      <c r="U67" s="122"/>
      <c r="V67" s="122"/>
      <c r="W67" s="122"/>
      <c r="X67" s="122"/>
      <c r="Y67" s="122"/>
      <c r="Z67" s="123"/>
      <c r="AA67" s="123"/>
    </row>
    <row r="68" spans="3:27" x14ac:dyDescent="0.25">
      <c r="C68" s="124" t="s">
        <v>257</v>
      </c>
      <c r="D68" s="120" t="s">
        <v>256</v>
      </c>
      <c r="E68" s="131"/>
      <c r="F68" s="131">
        <v>2</v>
      </c>
      <c r="G68" s="131">
        <v>6</v>
      </c>
      <c r="H68" s="131">
        <v>7</v>
      </c>
      <c r="I68" s="131">
        <v>12</v>
      </c>
      <c r="J68" s="131">
        <v>14</v>
      </c>
      <c r="K68" s="120" t="s">
        <v>256</v>
      </c>
      <c r="L68" s="122">
        <f t="shared" si="40"/>
        <v>0</v>
      </c>
      <c r="M68" s="122">
        <f t="shared" si="30"/>
        <v>4.0273862263391061E-4</v>
      </c>
      <c r="N68" s="122">
        <f t="shared" si="31"/>
        <v>1.2355848434925864E-3</v>
      </c>
      <c r="O68" s="122">
        <f t="shared" si="32"/>
        <v>1.2685755708590069E-3</v>
      </c>
      <c r="P68" s="122">
        <f t="shared" si="33"/>
        <v>2.2070995034026118E-3</v>
      </c>
      <c r="Q68" s="122">
        <f t="shared" si="34"/>
        <v>2.5491624180626364E-3</v>
      </c>
      <c r="R68" s="48"/>
      <c r="S68" s="48"/>
      <c r="T68" s="48"/>
      <c r="U68" s="122"/>
      <c r="V68" s="122"/>
      <c r="W68" s="122"/>
      <c r="X68" s="122"/>
      <c r="Y68" s="122"/>
      <c r="Z68" s="123"/>
      <c r="AA68" s="123"/>
    </row>
    <row r="69" spans="3:27" x14ac:dyDescent="0.25">
      <c r="C69" s="124" t="s">
        <v>259</v>
      </c>
      <c r="D69" s="120" t="s">
        <v>258</v>
      </c>
      <c r="E69" s="131">
        <v>17</v>
      </c>
      <c r="F69" s="131">
        <v>22</v>
      </c>
      <c r="G69" s="131">
        <v>25</v>
      </c>
      <c r="H69" s="131">
        <v>25</v>
      </c>
      <c r="I69" s="131">
        <v>13</v>
      </c>
      <c r="J69" s="131">
        <v>16</v>
      </c>
      <c r="K69" s="120" t="s">
        <v>258</v>
      </c>
      <c r="L69" s="122">
        <f t="shared" si="40"/>
        <v>3.192488262910798E-3</v>
      </c>
      <c r="M69" s="122">
        <f t="shared" si="30"/>
        <v>4.4301248489730166E-3</v>
      </c>
      <c r="N69" s="122">
        <f t="shared" si="31"/>
        <v>5.14827018121911E-3</v>
      </c>
      <c r="O69" s="122">
        <f t="shared" si="32"/>
        <v>4.5306270387821673E-3</v>
      </c>
      <c r="P69" s="122">
        <f t="shared" si="33"/>
        <v>2.3910244620194959E-3</v>
      </c>
      <c r="Q69" s="122">
        <f t="shared" si="34"/>
        <v>2.9133284777858705E-3</v>
      </c>
      <c r="R69" s="48"/>
      <c r="S69" s="48"/>
      <c r="T69" s="48"/>
      <c r="U69" s="122"/>
      <c r="V69" s="122"/>
      <c r="W69" s="122"/>
      <c r="X69" s="122"/>
      <c r="Y69" s="122"/>
      <c r="Z69" s="123"/>
      <c r="AA69" s="123"/>
    </row>
    <row r="70" spans="3:27" x14ac:dyDescent="0.25">
      <c r="C70" s="124" t="s">
        <v>318</v>
      </c>
      <c r="D70" s="120" t="s">
        <v>260</v>
      </c>
      <c r="E70" s="131"/>
      <c r="F70" s="131">
        <v>4</v>
      </c>
      <c r="G70" s="131">
        <v>1</v>
      </c>
      <c r="H70" s="131">
        <v>1</v>
      </c>
      <c r="I70" s="131">
        <v>1</v>
      </c>
      <c r="J70" s="131">
        <v>1</v>
      </c>
      <c r="K70" s="120" t="s">
        <v>260</v>
      </c>
      <c r="L70" s="122">
        <f t="shared" si="40"/>
        <v>0</v>
      </c>
      <c r="M70" s="122">
        <f t="shared" si="30"/>
        <v>8.0547724526782122E-4</v>
      </c>
      <c r="N70" s="122">
        <f t="shared" si="31"/>
        <v>2.0593080724876442E-4</v>
      </c>
      <c r="O70" s="122">
        <f t="shared" si="32"/>
        <v>1.8122508155128669E-4</v>
      </c>
      <c r="P70" s="122">
        <f t="shared" si="33"/>
        <v>1.839249586168843E-4</v>
      </c>
      <c r="Q70" s="122">
        <f t="shared" si="34"/>
        <v>1.8208302986161691E-4</v>
      </c>
      <c r="R70" s="48"/>
      <c r="S70" s="48"/>
      <c r="T70" s="48"/>
      <c r="U70" s="122"/>
      <c r="V70" s="122"/>
      <c r="W70" s="122"/>
      <c r="X70" s="122"/>
      <c r="Y70" s="122"/>
      <c r="Z70" s="123"/>
      <c r="AA70" s="123"/>
    </row>
    <row r="71" spans="3:27" x14ac:dyDescent="0.25">
      <c r="C71" s="124" t="s">
        <v>262</v>
      </c>
      <c r="D71" s="120" t="s">
        <v>261</v>
      </c>
      <c r="E71" s="131">
        <v>4150</v>
      </c>
      <c r="F71" s="131">
        <v>3969</v>
      </c>
      <c r="G71" s="131">
        <v>3809</v>
      </c>
      <c r="H71" s="131">
        <v>4354</v>
      </c>
      <c r="I71" s="131">
        <v>4354</v>
      </c>
      <c r="J71" s="131">
        <v>4613</v>
      </c>
      <c r="K71" s="120" t="s">
        <v>261</v>
      </c>
      <c r="L71" s="127">
        <f t="shared" si="40"/>
        <v>0.77934272300469487</v>
      </c>
      <c r="M71" s="127">
        <f t="shared" si="30"/>
        <v>0.79923479661699559</v>
      </c>
      <c r="N71" s="127">
        <f t="shared" si="31"/>
        <v>0.78439044481054365</v>
      </c>
      <c r="O71" s="127">
        <f t="shared" si="32"/>
        <v>0.78905400507430223</v>
      </c>
      <c r="P71" s="127">
        <f t="shared" si="33"/>
        <v>0.80080926981791434</v>
      </c>
      <c r="Q71" s="127">
        <f t="shared" si="34"/>
        <v>0.8399490167516388</v>
      </c>
      <c r="R71" s="48"/>
      <c r="S71" s="48"/>
      <c r="T71" s="48"/>
      <c r="U71" s="122"/>
      <c r="V71" s="122"/>
      <c r="W71" s="122"/>
      <c r="X71" s="122"/>
      <c r="Y71" s="122"/>
      <c r="Z71" s="123"/>
      <c r="AA71" s="123"/>
    </row>
    <row r="72" spans="3:27" x14ac:dyDescent="0.25">
      <c r="C72" s="124" t="s">
        <v>264</v>
      </c>
      <c r="D72" s="120" t="s">
        <v>263</v>
      </c>
      <c r="E72" s="131">
        <v>34</v>
      </c>
      <c r="F72" s="131">
        <v>75</v>
      </c>
      <c r="G72" s="131">
        <v>38</v>
      </c>
      <c r="H72" s="131">
        <v>31</v>
      </c>
      <c r="I72" s="131">
        <v>40</v>
      </c>
      <c r="J72" s="131">
        <v>38</v>
      </c>
      <c r="K72" s="120" t="s">
        <v>263</v>
      </c>
      <c r="L72" s="122">
        <f t="shared" si="40"/>
        <v>6.384976525821596E-3</v>
      </c>
      <c r="M72" s="122">
        <f t="shared" si="30"/>
        <v>1.5102698348771646E-2</v>
      </c>
      <c r="N72" s="122">
        <f t="shared" si="31"/>
        <v>7.8253706754530476E-3</v>
      </c>
      <c r="O72" s="122">
        <f t="shared" si="32"/>
        <v>5.6179775280898875E-3</v>
      </c>
      <c r="P72" s="122">
        <f t="shared" si="33"/>
        <v>7.3569983446753725E-3</v>
      </c>
      <c r="Q72" s="122">
        <f t="shared" si="34"/>
        <v>6.9191551347414417E-3</v>
      </c>
      <c r="R72" s="48"/>
      <c r="S72" s="48"/>
      <c r="T72" s="48"/>
      <c r="U72" s="122"/>
      <c r="V72" s="122"/>
      <c r="W72" s="122"/>
      <c r="X72" s="122"/>
      <c r="Y72" s="122"/>
      <c r="Z72" s="123"/>
      <c r="AA72" s="123"/>
    </row>
    <row r="73" spans="3:27" x14ac:dyDescent="0.25">
      <c r="C73" s="124" t="s">
        <v>266</v>
      </c>
      <c r="D73" s="120" t="s">
        <v>265</v>
      </c>
      <c r="E73" s="131">
        <v>1</v>
      </c>
      <c r="F73" s="131">
        <v>4</v>
      </c>
      <c r="G73" s="131">
        <v>14</v>
      </c>
      <c r="H73" s="131">
        <v>3</v>
      </c>
      <c r="I73" s="131">
        <v>2</v>
      </c>
      <c r="J73" s="131"/>
      <c r="K73" s="120" t="s">
        <v>265</v>
      </c>
      <c r="L73" s="122">
        <f t="shared" si="40"/>
        <v>1.8779342723004695E-4</v>
      </c>
      <c r="M73" s="122">
        <f t="shared" si="30"/>
        <v>8.0547724526782122E-4</v>
      </c>
      <c r="N73" s="122">
        <f t="shared" si="31"/>
        <v>2.883031301482702E-3</v>
      </c>
      <c r="O73" s="122">
        <f t="shared" si="32"/>
        <v>5.4367524465386008E-4</v>
      </c>
      <c r="P73" s="122">
        <f t="shared" si="33"/>
        <v>3.678499172337686E-4</v>
      </c>
      <c r="Q73" s="122">
        <f t="shared" si="34"/>
        <v>0</v>
      </c>
      <c r="R73" s="48"/>
      <c r="S73" s="48"/>
      <c r="T73" s="48"/>
      <c r="U73" s="122"/>
      <c r="V73" s="122"/>
      <c r="W73" s="122"/>
      <c r="X73" s="122"/>
      <c r="Y73" s="122"/>
      <c r="Z73" s="123"/>
      <c r="AA73" s="123"/>
    </row>
    <row r="74" spans="3:27" x14ac:dyDescent="0.25">
      <c r="C74" s="124" t="s">
        <v>268</v>
      </c>
      <c r="D74" s="120" t="s">
        <v>267</v>
      </c>
      <c r="E74" s="131">
        <v>101</v>
      </c>
      <c r="F74" s="131">
        <v>120</v>
      </c>
      <c r="G74" s="131">
        <v>131</v>
      </c>
      <c r="H74" s="131">
        <v>219</v>
      </c>
      <c r="I74" s="131">
        <v>179</v>
      </c>
      <c r="J74" s="131">
        <v>187</v>
      </c>
      <c r="K74" s="120" t="s">
        <v>267</v>
      </c>
      <c r="L74" s="122">
        <f t="shared" si="40"/>
        <v>1.896713615023474E-2</v>
      </c>
      <c r="M74" s="122">
        <f t="shared" si="30"/>
        <v>2.4164317358034634E-2</v>
      </c>
      <c r="N74" s="122">
        <f t="shared" si="31"/>
        <v>2.6976935749588139E-2</v>
      </c>
      <c r="O74" s="122">
        <f t="shared" si="32"/>
        <v>3.9688292859731786E-2</v>
      </c>
      <c r="P74" s="122">
        <f t="shared" si="33"/>
        <v>3.2922567592422292E-2</v>
      </c>
      <c r="Q74" s="122">
        <f t="shared" si="34"/>
        <v>3.4049526584122358E-2</v>
      </c>
      <c r="R74" s="48"/>
      <c r="S74" s="48"/>
      <c r="T74" s="48"/>
      <c r="U74" s="122"/>
      <c r="V74" s="122"/>
      <c r="W74" s="122"/>
      <c r="X74" s="122"/>
      <c r="Y74" s="122"/>
      <c r="Z74" s="123"/>
      <c r="AA74" s="123"/>
    </row>
    <row r="75" spans="3:27" x14ac:dyDescent="0.25">
      <c r="C75" s="124" t="s">
        <v>270</v>
      </c>
      <c r="D75" s="120" t="s">
        <v>269</v>
      </c>
      <c r="E75" s="131">
        <v>4</v>
      </c>
      <c r="F75" s="131">
        <v>5</v>
      </c>
      <c r="G75" s="131">
        <v>5</v>
      </c>
      <c r="H75" s="131">
        <v>7</v>
      </c>
      <c r="I75" s="131">
        <v>6</v>
      </c>
      <c r="J75" s="131">
        <v>8</v>
      </c>
      <c r="K75" s="120" t="s">
        <v>269</v>
      </c>
      <c r="L75" s="122">
        <f t="shared" si="40"/>
        <v>7.511737089201878E-4</v>
      </c>
      <c r="M75" s="122">
        <f t="shared" si="30"/>
        <v>1.0068465565847766E-3</v>
      </c>
      <c r="N75" s="122">
        <f t="shared" si="31"/>
        <v>1.029654036243822E-3</v>
      </c>
      <c r="O75" s="122">
        <f t="shared" si="32"/>
        <v>1.2685755708590069E-3</v>
      </c>
      <c r="P75" s="122">
        <f t="shared" si="33"/>
        <v>1.1035497517013059E-3</v>
      </c>
      <c r="Q75" s="122">
        <f t="shared" si="34"/>
        <v>1.4566642388929353E-3</v>
      </c>
      <c r="R75" s="48"/>
      <c r="S75" s="48"/>
      <c r="T75" s="48"/>
      <c r="U75" s="122"/>
      <c r="V75" s="122"/>
      <c r="W75" s="122"/>
      <c r="X75" s="122"/>
      <c r="Y75" s="122"/>
      <c r="Z75" s="123"/>
      <c r="AA75" s="123"/>
    </row>
    <row r="76" spans="3:27" x14ac:dyDescent="0.25">
      <c r="C76" s="124" t="s">
        <v>272</v>
      </c>
      <c r="D76" s="120" t="s">
        <v>271</v>
      </c>
      <c r="E76" s="131"/>
      <c r="F76" s="131">
        <v>8</v>
      </c>
      <c r="G76" s="131">
        <v>27</v>
      </c>
      <c r="H76" s="131">
        <v>15</v>
      </c>
      <c r="I76" s="131">
        <v>5</v>
      </c>
      <c r="J76" s="131">
        <v>7</v>
      </c>
      <c r="K76" s="120" t="s">
        <v>271</v>
      </c>
      <c r="L76" s="122">
        <f t="shared" si="40"/>
        <v>0</v>
      </c>
      <c r="M76" s="122">
        <f t="shared" si="30"/>
        <v>1.6109544905356424E-3</v>
      </c>
      <c r="N76" s="122">
        <f t="shared" si="31"/>
        <v>5.5601317957166396E-3</v>
      </c>
      <c r="O76" s="122">
        <f t="shared" si="32"/>
        <v>2.7183762232693004E-3</v>
      </c>
      <c r="P76" s="122">
        <f t="shared" si="33"/>
        <v>9.1962479308442156E-4</v>
      </c>
      <c r="Q76" s="122">
        <f t="shared" si="34"/>
        <v>1.2745812090313182E-3</v>
      </c>
      <c r="R76" s="48"/>
      <c r="S76" s="48"/>
      <c r="T76" s="48"/>
      <c r="U76" s="122"/>
      <c r="V76" s="122"/>
      <c r="W76" s="122"/>
      <c r="X76" s="122"/>
      <c r="Y76" s="122"/>
      <c r="Z76" s="123"/>
      <c r="AA76" s="123"/>
    </row>
    <row r="77" spans="3:27" x14ac:dyDescent="0.25">
      <c r="C77" s="124" t="s">
        <v>274</v>
      </c>
      <c r="D77" s="120" t="s">
        <v>273</v>
      </c>
      <c r="E77" s="131"/>
      <c r="F77" s="131"/>
      <c r="G77" s="131"/>
      <c r="H77" s="131"/>
      <c r="I77" s="131"/>
      <c r="J77" s="131">
        <v>1</v>
      </c>
      <c r="K77" s="120" t="s">
        <v>273</v>
      </c>
      <c r="L77" s="122">
        <f t="shared" si="40"/>
        <v>0</v>
      </c>
      <c r="M77" s="122">
        <f t="shared" si="30"/>
        <v>0</v>
      </c>
      <c r="N77" s="122">
        <f t="shared" si="31"/>
        <v>0</v>
      </c>
      <c r="O77" s="122">
        <f t="shared" si="32"/>
        <v>0</v>
      </c>
      <c r="P77" s="122">
        <f t="shared" si="33"/>
        <v>0</v>
      </c>
      <c r="Q77" s="122">
        <f t="shared" si="34"/>
        <v>1.8208302986161691E-4</v>
      </c>
      <c r="R77" s="48"/>
      <c r="S77" s="48"/>
      <c r="T77" s="48"/>
      <c r="U77" s="122"/>
      <c r="V77" s="122"/>
      <c r="W77" s="122"/>
      <c r="X77" s="122"/>
      <c r="Y77" s="122"/>
      <c r="Z77" s="123"/>
      <c r="AA77" s="123"/>
    </row>
    <row r="78" spans="3:27" x14ac:dyDescent="0.25">
      <c r="C78" s="124" t="s">
        <v>276</v>
      </c>
      <c r="D78" s="120" t="s">
        <v>275</v>
      </c>
      <c r="E78" s="131">
        <v>25</v>
      </c>
      <c r="F78" s="131">
        <v>19</v>
      </c>
      <c r="G78" s="131">
        <v>24</v>
      </c>
      <c r="H78" s="131">
        <v>28</v>
      </c>
      <c r="I78" s="131">
        <v>19</v>
      </c>
      <c r="J78" s="131">
        <v>38</v>
      </c>
      <c r="K78" s="120" t="s">
        <v>275</v>
      </c>
      <c r="L78" s="122">
        <f t="shared" si="40"/>
        <v>4.6948356807511738E-3</v>
      </c>
      <c r="M78" s="122">
        <f t="shared" si="30"/>
        <v>3.8260169150221507E-3</v>
      </c>
      <c r="N78" s="122">
        <f t="shared" si="31"/>
        <v>4.9423393739703456E-3</v>
      </c>
      <c r="O78" s="122">
        <f t="shared" si="32"/>
        <v>5.0743022834360274E-3</v>
      </c>
      <c r="P78" s="122">
        <f t="shared" si="33"/>
        <v>3.4945742137208018E-3</v>
      </c>
      <c r="Q78" s="122">
        <f t="shared" si="34"/>
        <v>6.9191551347414417E-3</v>
      </c>
      <c r="R78" s="48"/>
      <c r="S78" s="48"/>
      <c r="T78" s="48"/>
      <c r="U78" s="122"/>
      <c r="V78" s="122"/>
      <c r="W78" s="122"/>
      <c r="X78" s="122"/>
      <c r="Y78" s="122"/>
      <c r="Z78" s="123"/>
      <c r="AA78" s="123"/>
    </row>
    <row r="79" spans="3:27" x14ac:dyDescent="0.25">
      <c r="C79" s="124" t="s">
        <v>278</v>
      </c>
      <c r="D79" s="120" t="s">
        <v>277</v>
      </c>
      <c r="E79" s="131">
        <v>8</v>
      </c>
      <c r="F79" s="131">
        <v>8</v>
      </c>
      <c r="G79" s="131">
        <v>9</v>
      </c>
      <c r="H79" s="131">
        <v>5</v>
      </c>
      <c r="I79" s="131">
        <v>8</v>
      </c>
      <c r="J79" s="131">
        <v>2</v>
      </c>
      <c r="K79" s="120" t="s">
        <v>277</v>
      </c>
      <c r="L79" s="122">
        <f t="shared" si="40"/>
        <v>1.5023474178403756E-3</v>
      </c>
      <c r="M79" s="122">
        <f t="shared" si="30"/>
        <v>1.6109544905356424E-3</v>
      </c>
      <c r="N79" s="122">
        <f t="shared" si="31"/>
        <v>1.8533772652388797E-3</v>
      </c>
      <c r="O79" s="122">
        <f t="shared" si="32"/>
        <v>9.0612540775643347E-4</v>
      </c>
      <c r="P79" s="122">
        <f t="shared" si="33"/>
        <v>1.4713996689350744E-3</v>
      </c>
      <c r="Q79" s="122">
        <f t="shared" si="34"/>
        <v>3.6416605972323381E-4</v>
      </c>
      <c r="R79" s="48"/>
      <c r="S79" s="48"/>
      <c r="T79" s="48"/>
      <c r="U79" s="122"/>
      <c r="V79" s="122"/>
      <c r="W79" s="122"/>
      <c r="X79" s="122"/>
      <c r="Y79" s="122"/>
      <c r="Z79" s="123"/>
      <c r="AA79" s="123"/>
    </row>
    <row r="80" spans="3:27" x14ac:dyDescent="0.25">
      <c r="C80" s="114" t="s">
        <v>590</v>
      </c>
      <c r="D80" s="132"/>
      <c r="E80" s="116">
        <f t="shared" ref="E80:J80" si="41">SUM(E82:E95)</f>
        <v>1706</v>
      </c>
      <c r="F80" s="116">
        <f t="shared" si="41"/>
        <v>1582</v>
      </c>
      <c r="G80" s="116">
        <f t="shared" si="41"/>
        <v>1565</v>
      </c>
      <c r="H80" s="116">
        <f t="shared" si="41"/>
        <v>1731</v>
      </c>
      <c r="I80" s="116">
        <f t="shared" si="41"/>
        <v>1675</v>
      </c>
      <c r="J80" s="116">
        <f t="shared" si="41"/>
        <v>1611</v>
      </c>
      <c r="K80" s="132"/>
      <c r="L80" s="114" t="s">
        <v>590</v>
      </c>
      <c r="M80" s="114"/>
      <c r="N80" s="114"/>
      <c r="O80" s="114"/>
      <c r="P80" s="114"/>
      <c r="Q80" s="114"/>
      <c r="R80" s="48"/>
      <c r="S80" s="138"/>
      <c r="T80" s="48"/>
      <c r="U80" s="122"/>
      <c r="V80" s="122"/>
      <c r="W80" s="122"/>
      <c r="X80" s="122"/>
      <c r="Y80" s="122"/>
      <c r="Z80" s="123"/>
      <c r="AA80" s="123"/>
    </row>
    <row r="81" spans="3:27" x14ac:dyDescent="0.25">
      <c r="C81" s="119" t="s">
        <v>592</v>
      </c>
      <c r="D81" s="134"/>
      <c r="E81" s="121"/>
      <c r="F81" s="121"/>
      <c r="G81" s="121"/>
      <c r="H81" s="121"/>
      <c r="I81" s="121"/>
      <c r="J81" s="121"/>
      <c r="K81" s="134"/>
      <c r="L81" s="48"/>
      <c r="M81" s="48"/>
      <c r="N81" s="48"/>
      <c r="O81" s="48"/>
      <c r="P81" s="48"/>
      <c r="Q81" s="48"/>
      <c r="R81" s="48"/>
      <c r="S81" s="48"/>
      <c r="T81" s="48"/>
      <c r="U81" s="122"/>
      <c r="V81" s="122"/>
      <c r="W81" s="122"/>
      <c r="X81" s="122"/>
      <c r="Y81" s="122"/>
      <c r="Z81" s="123"/>
      <c r="AA81" s="123"/>
    </row>
    <row r="82" spans="3:27" x14ac:dyDescent="0.25">
      <c r="C82" s="124" t="s">
        <v>247</v>
      </c>
      <c r="D82" s="120" t="s">
        <v>246</v>
      </c>
      <c r="E82" s="131">
        <v>18</v>
      </c>
      <c r="F82" s="131">
        <v>3</v>
      </c>
      <c r="G82" s="131">
        <v>3</v>
      </c>
      <c r="H82" s="131">
        <v>2</v>
      </c>
      <c r="I82" s="131">
        <v>4</v>
      </c>
      <c r="J82" s="131">
        <v>3</v>
      </c>
      <c r="K82" s="120" t="s">
        <v>246</v>
      </c>
      <c r="L82" s="122">
        <f>E82/E$80</f>
        <v>1.0550996483001172E-2</v>
      </c>
      <c r="M82" s="122">
        <f t="shared" ref="M82:M95" si="42">F82/F$80</f>
        <v>1.8963337547408343E-3</v>
      </c>
      <c r="N82" s="122">
        <f t="shared" ref="N82:N95" si="43">G82/G$80</f>
        <v>1.9169329073482429E-3</v>
      </c>
      <c r="O82" s="122">
        <f t="shared" ref="O82:O95" si="44">H82/H$80</f>
        <v>1.1554015020219526E-3</v>
      </c>
      <c r="P82" s="122">
        <f t="shared" ref="P82:P95" si="45">I82/I$80</f>
        <v>2.3880597014925373E-3</v>
      </c>
      <c r="Q82" s="122">
        <f t="shared" ref="Q82:Q95" si="46">J82/J$80</f>
        <v>1.8621973929236499E-3</v>
      </c>
      <c r="R82" s="48"/>
      <c r="S82" s="48"/>
      <c r="T82" s="48"/>
      <c r="U82" s="122">
        <f>(E87+E88+E92+E95)/E80</f>
        <v>2.6377491207502931E-2</v>
      </c>
      <c r="V82" s="122">
        <f t="shared" ref="V82" si="47">(F87+F88+F92+F95)/F80</f>
        <v>1.9595448798988623E-2</v>
      </c>
      <c r="W82" s="122">
        <f t="shared" ref="W82" si="48">(G87+G88+G92+G95)/G80</f>
        <v>2.7476038338658148E-2</v>
      </c>
      <c r="X82" s="122">
        <f t="shared" ref="X82" si="49">(H87+H88+H92+H95)/H80</f>
        <v>3.3506643558636626E-2</v>
      </c>
      <c r="Y82" s="122">
        <f t="shared" ref="Y82" si="50">(I87+I88+I92+I95)/I80</f>
        <v>3.7611940298507465E-2</v>
      </c>
      <c r="Z82" s="122">
        <f t="shared" ref="Z82" si="51">(J87+J88+J92+J95)/J80</f>
        <v>4.6554934823091247E-2</v>
      </c>
      <c r="AA82" s="123"/>
    </row>
    <row r="83" spans="3:27" x14ac:dyDescent="0.25">
      <c r="C83" s="124" t="s">
        <v>249</v>
      </c>
      <c r="D83" s="120" t="s">
        <v>248</v>
      </c>
      <c r="E83" s="131">
        <v>31</v>
      </c>
      <c r="F83" s="131">
        <v>21</v>
      </c>
      <c r="G83" s="131">
        <v>25</v>
      </c>
      <c r="H83" s="131">
        <v>14</v>
      </c>
      <c r="I83" s="131">
        <v>22</v>
      </c>
      <c r="J83" s="131">
        <v>23</v>
      </c>
      <c r="K83" s="120" t="s">
        <v>248</v>
      </c>
      <c r="L83" s="122">
        <f t="shared" ref="L83:L95" si="52">E83/E$80</f>
        <v>1.817116060961313E-2</v>
      </c>
      <c r="M83" s="122">
        <f t="shared" si="42"/>
        <v>1.3274336283185841E-2</v>
      </c>
      <c r="N83" s="122">
        <f t="shared" si="43"/>
        <v>1.5974440894568689E-2</v>
      </c>
      <c r="O83" s="122">
        <f t="shared" si="44"/>
        <v>8.0878105141536684E-3</v>
      </c>
      <c r="P83" s="122">
        <f t="shared" si="45"/>
        <v>1.3134328358208954E-2</v>
      </c>
      <c r="Q83" s="122">
        <f t="shared" si="46"/>
        <v>1.4276846679081317E-2</v>
      </c>
      <c r="R83" s="48"/>
      <c r="S83" s="48"/>
      <c r="T83" s="48"/>
      <c r="U83" s="122"/>
      <c r="V83" s="122"/>
      <c r="W83" s="122"/>
      <c r="X83" s="122"/>
      <c r="Y83" s="122"/>
      <c r="Z83" s="123"/>
      <c r="AA83" s="123"/>
    </row>
    <row r="84" spans="3:27" x14ac:dyDescent="0.25">
      <c r="C84" s="130" t="s">
        <v>251</v>
      </c>
      <c r="D84" s="120" t="s">
        <v>250</v>
      </c>
      <c r="E84" s="131">
        <v>42</v>
      </c>
      <c r="F84" s="131">
        <v>37</v>
      </c>
      <c r="G84" s="131">
        <v>40</v>
      </c>
      <c r="H84" s="131">
        <v>29</v>
      </c>
      <c r="I84" s="131">
        <v>40</v>
      </c>
      <c r="J84" s="131">
        <v>39</v>
      </c>
      <c r="K84" s="120" t="s">
        <v>250</v>
      </c>
      <c r="L84" s="127">
        <f t="shared" si="52"/>
        <v>2.4618991793669401E-2</v>
      </c>
      <c r="M84" s="127">
        <f t="shared" si="42"/>
        <v>2.3388116308470291E-2</v>
      </c>
      <c r="N84" s="127">
        <f t="shared" si="43"/>
        <v>2.5559105431309903E-2</v>
      </c>
      <c r="O84" s="127">
        <f t="shared" si="44"/>
        <v>1.6753321779318313E-2</v>
      </c>
      <c r="P84" s="127">
        <f t="shared" si="45"/>
        <v>2.3880597014925373E-2</v>
      </c>
      <c r="Q84" s="127">
        <f t="shared" si="46"/>
        <v>2.4208566108007448E-2</v>
      </c>
      <c r="R84" s="48"/>
      <c r="S84" s="48"/>
      <c r="T84" s="48"/>
      <c r="U84" s="48"/>
      <c r="V84" s="48"/>
      <c r="W84" s="48"/>
      <c r="X84" s="48"/>
      <c r="Y84" s="48"/>
    </row>
    <row r="85" spans="3:27" x14ac:dyDescent="0.25">
      <c r="C85" s="124" t="s">
        <v>253</v>
      </c>
      <c r="D85" s="120" t="s">
        <v>252</v>
      </c>
      <c r="E85" s="131">
        <v>679</v>
      </c>
      <c r="F85" s="131">
        <v>597</v>
      </c>
      <c r="G85" s="131">
        <v>528</v>
      </c>
      <c r="H85" s="131">
        <v>586</v>
      </c>
      <c r="I85" s="131">
        <v>593</v>
      </c>
      <c r="J85" s="131">
        <v>497</v>
      </c>
      <c r="K85" s="120" t="s">
        <v>252</v>
      </c>
      <c r="L85" s="127">
        <f t="shared" si="52"/>
        <v>0.39800703399765536</v>
      </c>
      <c r="M85" s="127">
        <f t="shared" si="42"/>
        <v>0.37737041719342607</v>
      </c>
      <c r="N85" s="127">
        <f t="shared" si="43"/>
        <v>0.33738019169329075</v>
      </c>
      <c r="O85" s="127">
        <f t="shared" si="44"/>
        <v>0.33853264009243211</v>
      </c>
      <c r="P85" s="127">
        <f t="shared" si="45"/>
        <v>0.35402985074626864</v>
      </c>
      <c r="Q85" s="127">
        <f t="shared" si="46"/>
        <v>0.30850403476101801</v>
      </c>
      <c r="R85" s="48"/>
      <c r="S85" s="48"/>
      <c r="T85" s="48"/>
      <c r="U85" s="48"/>
      <c r="V85" s="48"/>
      <c r="W85" s="48"/>
      <c r="X85" s="48"/>
      <c r="Y85" s="48"/>
    </row>
    <row r="86" spans="3:27" x14ac:dyDescent="0.25">
      <c r="C86" s="124" t="s">
        <v>255</v>
      </c>
      <c r="D86" s="120" t="s">
        <v>254</v>
      </c>
      <c r="E86" s="131"/>
      <c r="F86" s="131"/>
      <c r="G86" s="131"/>
      <c r="H86" s="131">
        <v>2</v>
      </c>
      <c r="I86" s="131"/>
      <c r="J86" s="131"/>
      <c r="K86" s="120" t="s">
        <v>254</v>
      </c>
      <c r="L86" s="122">
        <f t="shared" si="52"/>
        <v>0</v>
      </c>
      <c r="M86" s="122">
        <f t="shared" si="42"/>
        <v>0</v>
      </c>
      <c r="N86" s="122">
        <f t="shared" si="43"/>
        <v>0</v>
      </c>
      <c r="O86" s="122">
        <f t="shared" si="44"/>
        <v>1.1554015020219526E-3</v>
      </c>
      <c r="P86" s="122">
        <f t="shared" si="45"/>
        <v>0</v>
      </c>
      <c r="Q86" s="122">
        <f t="shared" si="46"/>
        <v>0</v>
      </c>
      <c r="R86" s="48"/>
      <c r="S86" s="48"/>
      <c r="T86" s="48"/>
      <c r="U86" s="48"/>
      <c r="V86" s="48"/>
      <c r="W86" s="48"/>
      <c r="X86" s="48"/>
      <c r="Y86" s="48"/>
    </row>
    <row r="87" spans="3:27" x14ac:dyDescent="0.25">
      <c r="C87" s="22" t="s">
        <v>257</v>
      </c>
      <c r="D87" s="106" t="s">
        <v>256</v>
      </c>
      <c r="J87" s="22">
        <v>1</v>
      </c>
      <c r="K87" s="106" t="s">
        <v>256</v>
      </c>
      <c r="L87" s="122">
        <f t="shared" si="52"/>
        <v>0</v>
      </c>
      <c r="M87" s="122">
        <f t="shared" si="42"/>
        <v>0</v>
      </c>
      <c r="N87" s="122">
        <f t="shared" si="43"/>
        <v>0</v>
      </c>
      <c r="O87" s="122">
        <f t="shared" si="44"/>
        <v>0</v>
      </c>
      <c r="P87" s="122">
        <f t="shared" si="45"/>
        <v>0</v>
      </c>
      <c r="Q87" s="122">
        <f t="shared" si="46"/>
        <v>6.207324643078833E-4</v>
      </c>
      <c r="R87" s="48"/>
      <c r="S87" s="48"/>
      <c r="T87" s="48"/>
      <c r="U87" s="48"/>
      <c r="V87" s="48"/>
      <c r="W87" s="48"/>
      <c r="X87" s="48"/>
      <c r="Y87" s="48"/>
    </row>
    <row r="88" spans="3:27" x14ac:dyDescent="0.25">
      <c r="C88" s="124" t="s">
        <v>259</v>
      </c>
      <c r="D88" s="125" t="s">
        <v>258</v>
      </c>
      <c r="E88" s="126">
        <v>12</v>
      </c>
      <c r="F88" s="126"/>
      <c r="G88" s="126">
        <v>1</v>
      </c>
      <c r="H88" s="126">
        <v>1</v>
      </c>
      <c r="I88" s="126"/>
      <c r="J88" s="126"/>
      <c r="K88" s="125" t="s">
        <v>258</v>
      </c>
      <c r="L88" s="122">
        <f t="shared" si="52"/>
        <v>7.0339976553341153E-3</v>
      </c>
      <c r="M88" s="122">
        <f t="shared" si="42"/>
        <v>0</v>
      </c>
      <c r="N88" s="122">
        <f t="shared" si="43"/>
        <v>6.3897763578274762E-4</v>
      </c>
      <c r="O88" s="122">
        <f t="shared" si="44"/>
        <v>5.7770075101097628E-4</v>
      </c>
      <c r="P88" s="122">
        <f t="shared" si="45"/>
        <v>0</v>
      </c>
      <c r="Q88" s="122">
        <f t="shared" si="46"/>
        <v>0</v>
      </c>
      <c r="R88" s="48"/>
      <c r="S88" s="48"/>
      <c r="T88" s="48"/>
      <c r="U88" s="48"/>
      <c r="V88" s="48"/>
      <c r="W88" s="48"/>
      <c r="X88" s="48"/>
      <c r="Y88" s="48"/>
    </row>
    <row r="89" spans="3:27" x14ac:dyDescent="0.25">
      <c r="C89" s="124" t="s">
        <v>262</v>
      </c>
      <c r="D89" s="125" t="s">
        <v>261</v>
      </c>
      <c r="E89" s="126">
        <v>856</v>
      </c>
      <c r="F89" s="126">
        <v>830</v>
      </c>
      <c r="G89" s="126">
        <v>870</v>
      </c>
      <c r="H89" s="126">
        <v>967</v>
      </c>
      <c r="I89" s="126">
        <v>915</v>
      </c>
      <c r="J89" s="126">
        <v>919</v>
      </c>
      <c r="K89" s="125" t="s">
        <v>261</v>
      </c>
      <c r="L89" s="127">
        <f t="shared" si="52"/>
        <v>0.50175849941383355</v>
      </c>
      <c r="M89" s="127">
        <f t="shared" si="42"/>
        <v>0.52465233881163087</v>
      </c>
      <c r="N89" s="127">
        <f t="shared" si="43"/>
        <v>0.55591054313099042</v>
      </c>
      <c r="O89" s="127">
        <f t="shared" si="44"/>
        <v>0.55863662622761412</v>
      </c>
      <c r="P89" s="127">
        <f t="shared" si="45"/>
        <v>0.54626865671641789</v>
      </c>
      <c r="Q89" s="127">
        <f t="shared" si="46"/>
        <v>0.57045313469894476</v>
      </c>
      <c r="R89" s="48"/>
      <c r="S89" s="48"/>
      <c r="T89" s="48"/>
      <c r="U89" s="48"/>
      <c r="V89" s="48"/>
      <c r="W89" s="48"/>
      <c r="X89" s="48"/>
      <c r="Y89" s="48"/>
    </row>
    <row r="90" spans="3:27" x14ac:dyDescent="0.25">
      <c r="C90" s="124" t="s">
        <v>264</v>
      </c>
      <c r="D90" s="125" t="s">
        <v>263</v>
      </c>
      <c r="E90" s="126">
        <v>23</v>
      </c>
      <c r="F90" s="126">
        <v>23</v>
      </c>
      <c r="G90" s="126">
        <v>21</v>
      </c>
      <c r="H90" s="126">
        <v>22</v>
      </c>
      <c r="I90" s="126">
        <v>16</v>
      </c>
      <c r="J90" s="126">
        <v>11</v>
      </c>
      <c r="K90" s="125" t="s">
        <v>263</v>
      </c>
      <c r="L90" s="122">
        <f t="shared" si="52"/>
        <v>1.3481828839390387E-2</v>
      </c>
      <c r="M90" s="122">
        <f t="shared" si="42"/>
        <v>1.4538558786346398E-2</v>
      </c>
      <c r="N90" s="122">
        <f t="shared" si="43"/>
        <v>1.34185303514377E-2</v>
      </c>
      <c r="O90" s="122">
        <f t="shared" si="44"/>
        <v>1.2709416522241479E-2</v>
      </c>
      <c r="P90" s="122">
        <f t="shared" si="45"/>
        <v>9.5522388059701493E-3</v>
      </c>
      <c r="Q90" s="122">
        <f t="shared" si="46"/>
        <v>6.8280571073867161E-3</v>
      </c>
      <c r="R90" s="48"/>
      <c r="S90" s="48"/>
      <c r="T90" s="48"/>
      <c r="U90" s="48"/>
      <c r="V90" s="48"/>
      <c r="W90" s="48"/>
      <c r="X90" s="48"/>
      <c r="Y90" s="48"/>
    </row>
    <row r="91" spans="3:27" x14ac:dyDescent="0.25">
      <c r="C91" s="124" t="s">
        <v>266</v>
      </c>
      <c r="D91" s="125" t="s">
        <v>265</v>
      </c>
      <c r="E91" s="126"/>
      <c r="F91" s="126"/>
      <c r="G91" s="126">
        <v>1</v>
      </c>
      <c r="H91" s="126">
        <v>1</v>
      </c>
      <c r="I91" s="126">
        <v>2</v>
      </c>
      <c r="J91" s="126">
        <v>1</v>
      </c>
      <c r="K91" s="125" t="s">
        <v>265</v>
      </c>
      <c r="L91" s="122">
        <f t="shared" si="52"/>
        <v>0</v>
      </c>
      <c r="M91" s="122">
        <f t="shared" si="42"/>
        <v>0</v>
      </c>
      <c r="N91" s="122">
        <f t="shared" si="43"/>
        <v>6.3897763578274762E-4</v>
      </c>
      <c r="O91" s="122">
        <f t="shared" si="44"/>
        <v>5.7770075101097628E-4</v>
      </c>
      <c r="P91" s="122">
        <f t="shared" si="45"/>
        <v>1.1940298507462687E-3</v>
      </c>
      <c r="Q91" s="122">
        <f t="shared" si="46"/>
        <v>6.207324643078833E-4</v>
      </c>
      <c r="R91" s="48"/>
      <c r="S91" s="48"/>
      <c r="T91" s="48"/>
      <c r="U91" s="48"/>
      <c r="V91" s="48"/>
      <c r="W91" s="48"/>
      <c r="X91" s="48"/>
      <c r="Y91" s="48"/>
    </row>
    <row r="92" spans="3:27" x14ac:dyDescent="0.25">
      <c r="C92" s="124" t="s">
        <v>268</v>
      </c>
      <c r="D92" s="125" t="s">
        <v>267</v>
      </c>
      <c r="E92" s="126">
        <v>33</v>
      </c>
      <c r="F92" s="126">
        <v>31</v>
      </c>
      <c r="G92" s="126">
        <v>40</v>
      </c>
      <c r="H92" s="126">
        <v>57</v>
      </c>
      <c r="I92" s="126">
        <v>63</v>
      </c>
      <c r="J92" s="126">
        <v>74</v>
      </c>
      <c r="K92" s="125" t="s">
        <v>267</v>
      </c>
      <c r="L92" s="122">
        <f t="shared" si="52"/>
        <v>1.9343493552168817E-2</v>
      </c>
      <c r="M92" s="122">
        <f t="shared" si="42"/>
        <v>1.9595448798988623E-2</v>
      </c>
      <c r="N92" s="122">
        <f t="shared" si="43"/>
        <v>2.5559105431309903E-2</v>
      </c>
      <c r="O92" s="122">
        <f t="shared" si="44"/>
        <v>3.292894280762565E-2</v>
      </c>
      <c r="P92" s="122">
        <f t="shared" si="45"/>
        <v>3.7611940298507465E-2</v>
      </c>
      <c r="Q92" s="122">
        <f t="shared" si="46"/>
        <v>4.5934202358783364E-2</v>
      </c>
      <c r="R92" s="48"/>
      <c r="S92" s="48"/>
      <c r="T92" s="48"/>
      <c r="U92" s="48"/>
      <c r="V92" s="48"/>
      <c r="W92" s="48"/>
      <c r="X92" s="48"/>
      <c r="Y92" s="48"/>
    </row>
    <row r="93" spans="3:27" x14ac:dyDescent="0.25">
      <c r="C93" s="124" t="s">
        <v>272</v>
      </c>
      <c r="D93" s="125" t="s">
        <v>271</v>
      </c>
      <c r="E93" s="126">
        <v>5</v>
      </c>
      <c r="F93" s="126">
        <v>32</v>
      </c>
      <c r="G93" s="126">
        <v>27</v>
      </c>
      <c r="H93" s="126">
        <v>39</v>
      </c>
      <c r="I93" s="126">
        <v>16</v>
      </c>
      <c r="J93" s="126">
        <v>32</v>
      </c>
      <c r="K93" s="125" t="s">
        <v>271</v>
      </c>
      <c r="L93" s="122">
        <f t="shared" si="52"/>
        <v>2.9308323563892145E-3</v>
      </c>
      <c r="M93" s="122">
        <f t="shared" si="42"/>
        <v>2.0227560050568902E-2</v>
      </c>
      <c r="N93" s="122">
        <f t="shared" si="43"/>
        <v>1.7252396166134186E-2</v>
      </c>
      <c r="O93" s="122">
        <f t="shared" si="44"/>
        <v>2.2530329289428077E-2</v>
      </c>
      <c r="P93" s="122">
        <f t="shared" si="45"/>
        <v>9.5522388059701493E-3</v>
      </c>
      <c r="Q93" s="122">
        <f t="shared" si="46"/>
        <v>1.9863438857852266E-2</v>
      </c>
      <c r="R93" s="48"/>
      <c r="S93" s="48"/>
      <c r="T93" s="48"/>
      <c r="U93" s="48"/>
      <c r="V93" s="48"/>
      <c r="W93" s="48"/>
      <c r="X93" s="48"/>
      <c r="Y93" s="48"/>
    </row>
    <row r="94" spans="3:27" x14ac:dyDescent="0.25">
      <c r="C94" s="124" t="s">
        <v>276</v>
      </c>
      <c r="D94" s="125" t="s">
        <v>275</v>
      </c>
      <c r="E94" s="126">
        <v>7</v>
      </c>
      <c r="F94" s="126">
        <v>8</v>
      </c>
      <c r="G94" s="126">
        <v>7</v>
      </c>
      <c r="H94" s="126">
        <v>11</v>
      </c>
      <c r="I94" s="126">
        <v>4</v>
      </c>
      <c r="J94" s="126">
        <v>11</v>
      </c>
      <c r="K94" s="125" t="s">
        <v>275</v>
      </c>
      <c r="L94" s="122">
        <f t="shared" si="52"/>
        <v>4.1031652989449007E-3</v>
      </c>
      <c r="M94" s="122">
        <f t="shared" si="42"/>
        <v>5.0568900126422255E-3</v>
      </c>
      <c r="N94" s="122">
        <f t="shared" si="43"/>
        <v>4.4728434504792336E-3</v>
      </c>
      <c r="O94" s="122">
        <f t="shared" si="44"/>
        <v>6.3547082611207393E-3</v>
      </c>
      <c r="P94" s="122">
        <f t="shared" si="45"/>
        <v>2.3880597014925373E-3</v>
      </c>
      <c r="Q94" s="122">
        <f t="shared" si="46"/>
        <v>6.8280571073867161E-3</v>
      </c>
      <c r="R94" s="48"/>
      <c r="S94" s="48"/>
      <c r="T94" s="48"/>
      <c r="U94" s="48"/>
      <c r="V94" s="48"/>
      <c r="W94" s="48"/>
      <c r="X94" s="48"/>
      <c r="Y94" s="48"/>
    </row>
    <row r="95" spans="3:27" x14ac:dyDescent="0.25">
      <c r="C95" s="124" t="s">
        <v>278</v>
      </c>
      <c r="D95" s="125" t="s">
        <v>277</v>
      </c>
      <c r="E95" s="126"/>
      <c r="F95" s="126"/>
      <c r="G95" s="126">
        <v>2</v>
      </c>
      <c r="H95" s="126"/>
      <c r="I95" s="126"/>
      <c r="J95" s="126"/>
      <c r="K95" s="125" t="s">
        <v>277</v>
      </c>
      <c r="L95" s="122">
        <f t="shared" si="52"/>
        <v>0</v>
      </c>
      <c r="M95" s="122">
        <f t="shared" si="42"/>
        <v>0</v>
      </c>
      <c r="N95" s="122">
        <f t="shared" si="43"/>
        <v>1.2779552715654952E-3</v>
      </c>
      <c r="O95" s="122">
        <f t="shared" si="44"/>
        <v>0</v>
      </c>
      <c r="P95" s="122">
        <f t="shared" si="45"/>
        <v>0</v>
      </c>
      <c r="Q95" s="122">
        <f t="shared" si="46"/>
        <v>0</v>
      </c>
      <c r="R95" s="48"/>
      <c r="T95" s="124" t="s">
        <v>306</v>
      </c>
      <c r="U95" s="48"/>
      <c r="V95" s="48"/>
      <c r="W95" s="48"/>
      <c r="X95" s="48"/>
      <c r="Y95" s="48"/>
    </row>
    <row r="96" spans="3:27" x14ac:dyDescent="0.25">
      <c r="C96" s="114" t="s">
        <v>588</v>
      </c>
      <c r="D96" s="132"/>
      <c r="E96" s="116">
        <f t="shared" ref="E96:J96" si="53">SUM(E98:E114)</f>
        <v>4766</v>
      </c>
      <c r="F96" s="116">
        <f t="shared" si="53"/>
        <v>5401</v>
      </c>
      <c r="G96" s="116">
        <f t="shared" si="53"/>
        <v>5737</v>
      </c>
      <c r="H96" s="116">
        <f t="shared" si="53"/>
        <v>6141</v>
      </c>
      <c r="I96" s="116">
        <f t="shared" si="53"/>
        <v>7295</v>
      </c>
      <c r="J96" s="116">
        <f t="shared" si="53"/>
        <v>7330</v>
      </c>
      <c r="K96" s="132"/>
      <c r="L96" s="114" t="s">
        <v>588</v>
      </c>
      <c r="M96" s="114"/>
      <c r="N96" s="114"/>
      <c r="O96" s="114"/>
      <c r="P96" s="114"/>
      <c r="Q96" s="114"/>
      <c r="R96" s="139"/>
      <c r="S96" s="133"/>
      <c r="T96" s="140">
        <f t="shared" ref="T96:Y96" si="54">E96+E115+E133</f>
        <v>17586</v>
      </c>
      <c r="U96" s="140">
        <f t="shared" si="54"/>
        <v>17209</v>
      </c>
      <c r="V96" s="140">
        <f t="shared" si="54"/>
        <v>17168</v>
      </c>
      <c r="W96" s="140">
        <f t="shared" si="54"/>
        <v>17551</v>
      </c>
      <c r="X96" s="140">
        <f t="shared" si="54"/>
        <v>20145</v>
      </c>
      <c r="Y96" s="140">
        <f t="shared" si="54"/>
        <v>19412</v>
      </c>
    </row>
    <row r="97" spans="3:33" x14ac:dyDescent="0.25">
      <c r="C97" s="119" t="s">
        <v>592</v>
      </c>
      <c r="D97" s="134"/>
      <c r="E97" s="121"/>
      <c r="F97" s="121"/>
      <c r="G97" s="121"/>
      <c r="H97" s="121"/>
      <c r="I97" s="121"/>
      <c r="J97" s="121"/>
      <c r="K97" s="134"/>
      <c r="L97" s="48"/>
      <c r="M97" s="48"/>
      <c r="N97" s="48"/>
      <c r="O97" s="48"/>
      <c r="P97" s="48"/>
      <c r="Q97" s="48"/>
      <c r="R97" s="139"/>
      <c r="T97" s="48"/>
      <c r="U97" s="48"/>
      <c r="V97" s="48"/>
      <c r="W97" s="48"/>
      <c r="X97" s="48"/>
      <c r="Y97" s="48"/>
    </row>
    <row r="98" spans="3:33" x14ac:dyDescent="0.25">
      <c r="C98" s="124" t="s">
        <v>247</v>
      </c>
      <c r="D98" s="125" t="s">
        <v>246</v>
      </c>
      <c r="E98" s="126">
        <v>106</v>
      </c>
      <c r="F98" s="126">
        <v>93</v>
      </c>
      <c r="G98" s="126">
        <v>68</v>
      </c>
      <c r="H98" s="126">
        <v>40</v>
      </c>
      <c r="I98" s="126">
        <v>58</v>
      </c>
      <c r="J98" s="126">
        <v>121</v>
      </c>
      <c r="K98" s="125" t="s">
        <v>246</v>
      </c>
      <c r="L98" s="122">
        <f>E98/E$96</f>
        <v>2.2240872849349558E-2</v>
      </c>
      <c r="M98" s="122">
        <f t="shared" ref="M98:M114" si="55">F98/F$96</f>
        <v>1.7219033512312534E-2</v>
      </c>
      <c r="N98" s="122">
        <f t="shared" ref="N98:N114" si="56">G98/G$96</f>
        <v>1.1852884782987624E-2</v>
      </c>
      <c r="O98" s="122">
        <f t="shared" ref="O98:O114" si="57">H98/H$96</f>
        <v>6.5135971340172611E-3</v>
      </c>
      <c r="P98" s="122">
        <f t="shared" ref="P98:P114" si="58">I98/I$96</f>
        <v>7.9506511309115832E-3</v>
      </c>
      <c r="Q98" s="122">
        <f t="shared" ref="Q98:Q114" si="59">J98/J$96</f>
        <v>1.6507503410641201E-2</v>
      </c>
      <c r="R98" s="139"/>
      <c r="S98" s="125" t="s">
        <v>246</v>
      </c>
      <c r="T98" s="87">
        <f t="shared" ref="T98:T111" si="60">E98+E117+E135</f>
        <v>461</v>
      </c>
      <c r="U98" s="87">
        <f t="shared" ref="U98:U111" si="61">F98+F117+F135</f>
        <v>299</v>
      </c>
      <c r="V98" s="87">
        <f t="shared" ref="V98:V111" si="62">G98+G117+G135</f>
        <v>268</v>
      </c>
      <c r="W98" s="87">
        <f t="shared" ref="W98:W111" si="63">H98+H117+H135</f>
        <v>204</v>
      </c>
      <c r="X98" s="87">
        <f t="shared" ref="X98:X111" si="64">I98+I117+I135</f>
        <v>489</v>
      </c>
      <c r="Y98" s="87">
        <f t="shared" ref="Y98:Y111" si="65">J98+J117+J135</f>
        <v>618</v>
      </c>
      <c r="Z98" s="125" t="s">
        <v>246</v>
      </c>
      <c r="AA98" s="122">
        <f t="shared" ref="AA98:AF98" si="66">T98/T$96</f>
        <v>2.621403389059479E-2</v>
      </c>
      <c r="AB98" s="122">
        <f t="shared" si="66"/>
        <v>1.7374629554302981E-2</v>
      </c>
      <c r="AC98" s="122">
        <f t="shared" si="66"/>
        <v>1.5610438024231128E-2</v>
      </c>
      <c r="AD98" s="122">
        <f t="shared" si="66"/>
        <v>1.1623269329382941E-2</v>
      </c>
      <c r="AE98" s="122">
        <f t="shared" si="66"/>
        <v>2.4274013402829486E-2</v>
      </c>
      <c r="AF98" s="122">
        <f t="shared" si="66"/>
        <v>3.1835977745724296E-2</v>
      </c>
      <c r="AG98" s="122"/>
    </row>
    <row r="99" spans="3:33" x14ac:dyDescent="0.25">
      <c r="C99" s="124" t="s">
        <v>249</v>
      </c>
      <c r="D99" s="125" t="s">
        <v>248</v>
      </c>
      <c r="E99" s="126">
        <v>315</v>
      </c>
      <c r="F99" s="126">
        <v>386</v>
      </c>
      <c r="G99" s="126">
        <v>349</v>
      </c>
      <c r="H99" s="126">
        <v>443</v>
      </c>
      <c r="I99" s="126">
        <v>540</v>
      </c>
      <c r="J99" s="126">
        <v>540</v>
      </c>
      <c r="K99" s="125" t="s">
        <v>248</v>
      </c>
      <c r="L99" s="122">
        <f t="shared" ref="L99:L114" si="67">E99/E$96</f>
        <v>6.6093159882501043E-2</v>
      </c>
      <c r="M99" s="122">
        <f t="shared" si="55"/>
        <v>7.1468246620996115E-2</v>
      </c>
      <c r="N99" s="122">
        <f t="shared" si="56"/>
        <v>6.0833188077392367E-2</v>
      </c>
      <c r="O99" s="122">
        <f t="shared" si="57"/>
        <v>7.2138088259241159E-2</v>
      </c>
      <c r="P99" s="122">
        <f t="shared" si="58"/>
        <v>7.402330363262509E-2</v>
      </c>
      <c r="Q99" s="122">
        <f t="shared" si="59"/>
        <v>7.3669849931787171E-2</v>
      </c>
      <c r="R99" s="139"/>
      <c r="S99" s="125" t="s">
        <v>248</v>
      </c>
      <c r="T99" s="87">
        <f t="shared" si="60"/>
        <v>1069</v>
      </c>
      <c r="U99" s="87">
        <f t="shared" si="61"/>
        <v>1174</v>
      </c>
      <c r="V99" s="87">
        <f t="shared" si="62"/>
        <v>1099</v>
      </c>
      <c r="W99" s="87">
        <f t="shared" si="63"/>
        <v>1206</v>
      </c>
      <c r="X99" s="87">
        <f t="shared" si="64"/>
        <v>1452</v>
      </c>
      <c r="Y99" s="87">
        <f t="shared" si="65"/>
        <v>1271</v>
      </c>
      <c r="Z99" s="125" t="s">
        <v>248</v>
      </c>
      <c r="AA99" s="122">
        <f t="shared" ref="AA99:AA114" si="68">T99/T$96</f>
        <v>6.0786989650858637E-2</v>
      </c>
      <c r="AB99" s="122">
        <f t="shared" ref="AB99:AB114" si="69">U99/U$96</f>
        <v>6.8220117380440468E-2</v>
      </c>
      <c r="AC99" s="122">
        <f t="shared" ref="AC99:AC114" si="70">V99/V$96</f>
        <v>6.4014445479962725E-2</v>
      </c>
      <c r="AD99" s="122">
        <f t="shared" ref="AD99:AD114" si="71">W99/W$96</f>
        <v>6.8714033388410922E-2</v>
      </c>
      <c r="AE99" s="122">
        <f t="shared" ref="AE99:AE114" si="72">X99/X$96</f>
        <v>7.207743857036486E-2</v>
      </c>
      <c r="AF99" s="122">
        <f t="shared" ref="AF99:AF114" si="73">Y99/Y$96</f>
        <v>6.547496393983103E-2</v>
      </c>
    </row>
    <row r="100" spans="3:33" x14ac:dyDescent="0.25">
      <c r="C100" s="124" t="s">
        <v>251</v>
      </c>
      <c r="D100" s="125" t="s">
        <v>250</v>
      </c>
      <c r="E100" s="126">
        <v>622</v>
      </c>
      <c r="F100" s="126">
        <v>846</v>
      </c>
      <c r="G100" s="126">
        <v>1104</v>
      </c>
      <c r="H100" s="126">
        <v>1249</v>
      </c>
      <c r="I100" s="126">
        <v>1229</v>
      </c>
      <c r="J100" s="126">
        <v>1256</v>
      </c>
      <c r="K100" s="125" t="s">
        <v>250</v>
      </c>
      <c r="L100" s="127">
        <f t="shared" si="67"/>
        <v>0.13050776332354175</v>
      </c>
      <c r="M100" s="127">
        <f t="shared" si="55"/>
        <v>0.15663765969264951</v>
      </c>
      <c r="N100" s="127">
        <f t="shared" si="56"/>
        <v>0.1924350705943873</v>
      </c>
      <c r="O100" s="127">
        <f t="shared" si="57"/>
        <v>0.20338707050968899</v>
      </c>
      <c r="P100" s="127">
        <f t="shared" si="58"/>
        <v>0.1684715558601782</v>
      </c>
      <c r="Q100" s="127">
        <f t="shared" si="59"/>
        <v>0.17135061391541609</v>
      </c>
      <c r="R100" s="139"/>
      <c r="S100" s="125" t="s">
        <v>250</v>
      </c>
      <c r="T100" s="87">
        <f t="shared" si="60"/>
        <v>2358</v>
      </c>
      <c r="U100" s="87">
        <f t="shared" si="61"/>
        <v>3010</v>
      </c>
      <c r="V100" s="87">
        <f t="shared" si="62"/>
        <v>3100</v>
      </c>
      <c r="W100" s="87">
        <f t="shared" si="63"/>
        <v>3457</v>
      </c>
      <c r="X100" s="87">
        <f t="shared" si="64"/>
        <v>3782</v>
      </c>
      <c r="Y100" s="87">
        <f t="shared" si="65"/>
        <v>3712</v>
      </c>
      <c r="Z100" s="125" t="s">
        <v>250</v>
      </c>
      <c r="AA100" s="127">
        <f t="shared" si="68"/>
        <v>0.13408393039918118</v>
      </c>
      <c r="AB100" s="127">
        <f t="shared" si="69"/>
        <v>0.17490847812191296</v>
      </c>
      <c r="AC100" s="127">
        <f t="shared" si="70"/>
        <v>0.18056849953401677</v>
      </c>
      <c r="AD100" s="127">
        <f t="shared" si="71"/>
        <v>0.19696883368469034</v>
      </c>
      <c r="AE100" s="127">
        <f t="shared" si="72"/>
        <v>0.18773889302556465</v>
      </c>
      <c r="AF100" s="127">
        <f t="shared" si="73"/>
        <v>0.19122192458273232</v>
      </c>
    </row>
    <row r="101" spans="3:33" x14ac:dyDescent="0.25">
      <c r="C101" s="124" t="s">
        <v>253</v>
      </c>
      <c r="D101" s="125" t="s">
        <v>252</v>
      </c>
      <c r="E101" s="126">
        <v>1824</v>
      </c>
      <c r="F101" s="126">
        <v>1965</v>
      </c>
      <c r="G101" s="126">
        <v>1916</v>
      </c>
      <c r="H101" s="126">
        <v>1665</v>
      </c>
      <c r="I101" s="126">
        <v>1897</v>
      </c>
      <c r="J101" s="126">
        <v>1738</v>
      </c>
      <c r="K101" s="125" t="s">
        <v>252</v>
      </c>
      <c r="L101" s="127">
        <f t="shared" si="67"/>
        <v>0.38271086865295845</v>
      </c>
      <c r="M101" s="127">
        <f t="shared" si="55"/>
        <v>0.36382151453434547</v>
      </c>
      <c r="N101" s="127">
        <f t="shared" si="56"/>
        <v>0.33397245947359244</v>
      </c>
      <c r="O101" s="127">
        <f t="shared" si="57"/>
        <v>0.27112848070346851</v>
      </c>
      <c r="P101" s="127">
        <f t="shared" si="58"/>
        <v>0.26004112405757368</v>
      </c>
      <c r="Q101" s="127">
        <f t="shared" si="59"/>
        <v>0.23710777626193724</v>
      </c>
      <c r="R101" s="139"/>
      <c r="S101" s="125" t="s">
        <v>252</v>
      </c>
      <c r="T101" s="87">
        <f t="shared" si="60"/>
        <v>6871</v>
      </c>
      <c r="U101" s="87">
        <f t="shared" si="61"/>
        <v>5850</v>
      </c>
      <c r="V101" s="87">
        <f t="shared" si="62"/>
        <v>5124</v>
      </c>
      <c r="W101" s="87">
        <f t="shared" si="63"/>
        <v>4274</v>
      </c>
      <c r="X101" s="87">
        <f t="shared" si="64"/>
        <v>4424</v>
      </c>
      <c r="Y101" s="87">
        <f t="shared" si="65"/>
        <v>3848</v>
      </c>
      <c r="Z101" s="125" t="s">
        <v>252</v>
      </c>
      <c r="AA101" s="127">
        <f t="shared" si="68"/>
        <v>0.39070851813942908</v>
      </c>
      <c r="AB101" s="127">
        <f t="shared" si="69"/>
        <v>0.33993840432331918</v>
      </c>
      <c r="AC101" s="127">
        <f t="shared" si="70"/>
        <v>0.2984622553588071</v>
      </c>
      <c r="AD101" s="127">
        <f t="shared" si="71"/>
        <v>0.24351888781266023</v>
      </c>
      <c r="AE101" s="127">
        <f t="shared" si="72"/>
        <v>0.2196078431372549</v>
      </c>
      <c r="AF101" s="127">
        <f t="shared" si="73"/>
        <v>0.19822790026787554</v>
      </c>
    </row>
    <row r="102" spans="3:33" x14ac:dyDescent="0.25">
      <c r="C102" s="124" t="s">
        <v>255</v>
      </c>
      <c r="D102" s="125" t="s">
        <v>254</v>
      </c>
      <c r="E102" s="126">
        <v>20</v>
      </c>
      <c r="F102" s="126">
        <v>9</v>
      </c>
      <c r="G102" s="126">
        <v>12</v>
      </c>
      <c r="H102" s="126">
        <v>33</v>
      </c>
      <c r="I102" s="126">
        <v>15</v>
      </c>
      <c r="J102" s="126">
        <v>14</v>
      </c>
      <c r="K102" s="125" t="s">
        <v>254</v>
      </c>
      <c r="L102" s="122">
        <f t="shared" si="67"/>
        <v>4.1963911036508603E-3</v>
      </c>
      <c r="M102" s="122">
        <f t="shared" si="55"/>
        <v>1.6663580818366969E-3</v>
      </c>
      <c r="N102" s="122">
        <f t="shared" si="56"/>
        <v>2.0916855499389926E-3</v>
      </c>
      <c r="O102" s="122">
        <f t="shared" si="57"/>
        <v>5.3737176355642402E-3</v>
      </c>
      <c r="P102" s="122">
        <f t="shared" si="58"/>
        <v>2.0562028786840301E-3</v>
      </c>
      <c r="Q102" s="122">
        <f t="shared" si="59"/>
        <v>1.9099590723055935E-3</v>
      </c>
      <c r="R102" s="139"/>
      <c r="S102" s="125" t="s">
        <v>254</v>
      </c>
      <c r="T102" s="87">
        <f t="shared" si="60"/>
        <v>92</v>
      </c>
      <c r="U102" s="87">
        <f t="shared" si="61"/>
        <v>113</v>
      </c>
      <c r="V102" s="87">
        <f t="shared" si="62"/>
        <v>139</v>
      </c>
      <c r="W102" s="87">
        <f t="shared" si="63"/>
        <v>159</v>
      </c>
      <c r="X102" s="87">
        <f t="shared" si="64"/>
        <v>138</v>
      </c>
      <c r="Y102" s="87">
        <f t="shared" si="65"/>
        <v>138</v>
      </c>
      <c r="Z102" s="125" t="s">
        <v>254</v>
      </c>
      <c r="AA102" s="122">
        <f t="shared" si="68"/>
        <v>5.2314340953030824E-3</v>
      </c>
      <c r="AB102" s="122">
        <f t="shared" si="69"/>
        <v>6.5663315706897558E-3</v>
      </c>
      <c r="AC102" s="122">
        <f t="shared" si="70"/>
        <v>8.0964585274930102E-3</v>
      </c>
      <c r="AD102" s="122">
        <f t="shared" si="71"/>
        <v>9.059312859666116E-3</v>
      </c>
      <c r="AE102" s="122">
        <f t="shared" si="72"/>
        <v>6.8503350707371556E-3</v>
      </c>
      <c r="AF102" s="122">
        <f t="shared" si="73"/>
        <v>7.1090047393364926E-3</v>
      </c>
    </row>
    <row r="103" spans="3:33" x14ac:dyDescent="0.25">
      <c r="C103" s="124" t="s">
        <v>257</v>
      </c>
      <c r="D103" s="125" t="s">
        <v>256</v>
      </c>
      <c r="E103" s="126"/>
      <c r="F103" s="126">
        <v>2</v>
      </c>
      <c r="G103" s="126">
        <v>4</v>
      </c>
      <c r="H103" s="126">
        <v>3</v>
      </c>
      <c r="I103" s="126">
        <v>6</v>
      </c>
      <c r="J103" s="126">
        <v>9</v>
      </c>
      <c r="K103" s="125" t="s">
        <v>256</v>
      </c>
      <c r="L103" s="122">
        <f t="shared" si="67"/>
        <v>0</v>
      </c>
      <c r="M103" s="122">
        <f t="shared" si="55"/>
        <v>3.7030179596371043E-4</v>
      </c>
      <c r="N103" s="122">
        <f t="shared" si="56"/>
        <v>6.9722851664633079E-4</v>
      </c>
      <c r="O103" s="122">
        <f t="shared" si="57"/>
        <v>4.8851978505129456E-4</v>
      </c>
      <c r="P103" s="122">
        <f t="shared" si="58"/>
        <v>8.224811514736121E-4</v>
      </c>
      <c r="Q103" s="122">
        <f t="shared" si="59"/>
        <v>1.2278308321964529E-3</v>
      </c>
      <c r="R103" s="139"/>
      <c r="S103" s="125" t="s">
        <v>256</v>
      </c>
      <c r="T103" s="87">
        <f t="shared" si="60"/>
        <v>1</v>
      </c>
      <c r="U103" s="87">
        <f t="shared" si="61"/>
        <v>4</v>
      </c>
      <c r="V103" s="87">
        <f t="shared" si="62"/>
        <v>12</v>
      </c>
      <c r="W103" s="87">
        <f t="shared" si="63"/>
        <v>16</v>
      </c>
      <c r="X103" s="87">
        <f t="shared" si="64"/>
        <v>73</v>
      </c>
      <c r="Y103" s="87">
        <f t="shared" si="65"/>
        <v>36</v>
      </c>
      <c r="Z103" s="125" t="s">
        <v>256</v>
      </c>
      <c r="AA103" s="122">
        <f t="shared" si="68"/>
        <v>5.6863414079381326E-5</v>
      </c>
      <c r="AB103" s="122">
        <f t="shared" si="69"/>
        <v>2.324365157766285E-4</v>
      </c>
      <c r="AC103" s="122">
        <f t="shared" si="70"/>
        <v>6.9897483690587142E-4</v>
      </c>
      <c r="AD103" s="122">
        <f t="shared" si="71"/>
        <v>9.1162896701042675E-4</v>
      </c>
      <c r="AE103" s="122">
        <f t="shared" si="72"/>
        <v>3.6237279722015387E-3</v>
      </c>
      <c r="AF103" s="122">
        <f t="shared" si="73"/>
        <v>1.854522975479085E-3</v>
      </c>
    </row>
    <row r="104" spans="3:33" x14ac:dyDescent="0.25">
      <c r="C104" s="130" t="s">
        <v>259</v>
      </c>
      <c r="D104" s="120" t="s">
        <v>258</v>
      </c>
      <c r="E104" s="131">
        <v>12</v>
      </c>
      <c r="F104" s="131">
        <v>7</v>
      </c>
      <c r="G104" s="131"/>
      <c r="H104" s="131"/>
      <c r="I104" s="131">
        <v>1</v>
      </c>
      <c r="J104" s="131"/>
      <c r="K104" s="120" t="s">
        <v>258</v>
      </c>
      <c r="L104" s="122">
        <f t="shared" si="67"/>
        <v>2.517834662190516E-3</v>
      </c>
      <c r="M104" s="122">
        <f t="shared" si="55"/>
        <v>1.2960562858729864E-3</v>
      </c>
      <c r="N104" s="122">
        <f t="shared" si="56"/>
        <v>0</v>
      </c>
      <c r="O104" s="122">
        <f t="shared" si="57"/>
        <v>0</v>
      </c>
      <c r="P104" s="122">
        <f t="shared" si="58"/>
        <v>1.3708019191226866E-4</v>
      </c>
      <c r="Q104" s="122">
        <f t="shared" si="59"/>
        <v>0</v>
      </c>
      <c r="R104" s="139"/>
      <c r="S104" s="120" t="s">
        <v>258</v>
      </c>
      <c r="T104" s="87">
        <f t="shared" si="60"/>
        <v>81</v>
      </c>
      <c r="U104" s="87">
        <f t="shared" si="61"/>
        <v>11</v>
      </c>
      <c r="V104" s="87">
        <f t="shared" si="62"/>
        <v>8</v>
      </c>
      <c r="W104" s="87">
        <f t="shared" si="63"/>
        <v>17</v>
      </c>
      <c r="X104" s="87">
        <f t="shared" si="64"/>
        <v>22</v>
      </c>
      <c r="Y104" s="87">
        <f t="shared" si="65"/>
        <v>18</v>
      </c>
      <c r="Z104" s="120" t="s">
        <v>258</v>
      </c>
      <c r="AA104" s="122">
        <f t="shared" si="68"/>
        <v>4.6059365404298872E-3</v>
      </c>
      <c r="AB104" s="122">
        <f t="shared" si="69"/>
        <v>6.3920041838572844E-4</v>
      </c>
      <c r="AC104" s="122">
        <f t="shared" si="70"/>
        <v>4.6598322460391424E-4</v>
      </c>
      <c r="AD104" s="122">
        <f t="shared" si="71"/>
        <v>9.6860577744857838E-4</v>
      </c>
      <c r="AE104" s="122">
        <f t="shared" si="72"/>
        <v>1.0920824025812857E-3</v>
      </c>
      <c r="AF104" s="122">
        <f t="shared" si="73"/>
        <v>9.2726148773954252E-4</v>
      </c>
    </row>
    <row r="105" spans="3:33" x14ac:dyDescent="0.25">
      <c r="C105" s="124" t="s">
        <v>318</v>
      </c>
      <c r="D105" s="125" t="s">
        <v>260</v>
      </c>
      <c r="E105" s="126"/>
      <c r="F105" s="126">
        <v>7</v>
      </c>
      <c r="G105" s="126">
        <v>2</v>
      </c>
      <c r="H105" s="126">
        <v>1</v>
      </c>
      <c r="I105" s="126">
        <v>12</v>
      </c>
      <c r="J105" s="126">
        <v>10</v>
      </c>
      <c r="K105" s="125" t="s">
        <v>260</v>
      </c>
      <c r="L105" s="122">
        <f t="shared" si="67"/>
        <v>0</v>
      </c>
      <c r="M105" s="122">
        <f t="shared" si="55"/>
        <v>1.2960562858729864E-3</v>
      </c>
      <c r="N105" s="122">
        <f t="shared" si="56"/>
        <v>3.486142583231654E-4</v>
      </c>
      <c r="O105" s="122">
        <f t="shared" si="57"/>
        <v>1.6283992835043154E-4</v>
      </c>
      <c r="P105" s="122">
        <f t="shared" si="58"/>
        <v>1.6449623029472242E-3</v>
      </c>
      <c r="Q105" s="122">
        <f t="shared" si="59"/>
        <v>1.364256480218281E-3</v>
      </c>
      <c r="R105" s="139"/>
      <c r="S105" s="125" t="s">
        <v>260</v>
      </c>
      <c r="T105" s="87">
        <f t="shared" si="60"/>
        <v>2</v>
      </c>
      <c r="U105" s="87">
        <f t="shared" si="61"/>
        <v>8</v>
      </c>
      <c r="V105" s="87">
        <f t="shared" si="62"/>
        <v>4</v>
      </c>
      <c r="W105" s="87">
        <f t="shared" si="63"/>
        <v>3</v>
      </c>
      <c r="X105" s="87">
        <f t="shared" si="64"/>
        <v>20</v>
      </c>
      <c r="Y105" s="87">
        <f t="shared" si="65"/>
        <v>15</v>
      </c>
      <c r="Z105" s="125" t="s">
        <v>260</v>
      </c>
      <c r="AA105" s="122">
        <f t="shared" si="68"/>
        <v>1.1372682815876265E-4</v>
      </c>
      <c r="AB105" s="122">
        <f t="shared" si="69"/>
        <v>4.64873031553257E-4</v>
      </c>
      <c r="AC105" s="122">
        <f t="shared" si="70"/>
        <v>2.3299161230195712E-4</v>
      </c>
      <c r="AD105" s="122">
        <f t="shared" si="71"/>
        <v>1.7093043131445501E-4</v>
      </c>
      <c r="AE105" s="122">
        <f t="shared" si="72"/>
        <v>9.9280218416480524E-4</v>
      </c>
      <c r="AF105" s="122">
        <f t="shared" si="73"/>
        <v>7.7271790644961884E-4</v>
      </c>
    </row>
    <row r="106" spans="3:33" x14ac:dyDescent="0.25">
      <c r="C106" s="124" t="s">
        <v>262</v>
      </c>
      <c r="D106" s="125" t="s">
        <v>261</v>
      </c>
      <c r="E106" s="126">
        <v>1462</v>
      </c>
      <c r="F106" s="126">
        <v>1594</v>
      </c>
      <c r="G106" s="126">
        <v>1776</v>
      </c>
      <c r="H106" s="126">
        <v>2029</v>
      </c>
      <c r="I106" s="126">
        <v>2542</v>
      </c>
      <c r="J106" s="126">
        <v>2639</v>
      </c>
      <c r="K106" s="125" t="s">
        <v>261</v>
      </c>
      <c r="L106" s="127">
        <f t="shared" si="67"/>
        <v>0.3067561896768779</v>
      </c>
      <c r="M106" s="127">
        <f t="shared" si="55"/>
        <v>0.29513053138307721</v>
      </c>
      <c r="N106" s="127">
        <f t="shared" si="56"/>
        <v>0.30956946139097091</v>
      </c>
      <c r="O106" s="127">
        <f t="shared" si="57"/>
        <v>0.33040221462302555</v>
      </c>
      <c r="P106" s="127">
        <f t="shared" si="58"/>
        <v>0.34845784784098699</v>
      </c>
      <c r="Q106" s="127">
        <f t="shared" si="59"/>
        <v>0.36002728512960436</v>
      </c>
      <c r="R106" s="139"/>
      <c r="S106" s="125" t="s">
        <v>261</v>
      </c>
      <c r="T106" s="87">
        <f t="shared" si="60"/>
        <v>5437</v>
      </c>
      <c r="U106" s="87">
        <f t="shared" si="61"/>
        <v>5262</v>
      </c>
      <c r="V106" s="87">
        <f t="shared" si="62"/>
        <v>5729</v>
      </c>
      <c r="W106" s="87">
        <f t="shared" si="63"/>
        <v>6056</v>
      </c>
      <c r="X106" s="87">
        <f t="shared" si="64"/>
        <v>6730</v>
      </c>
      <c r="Y106" s="87">
        <f t="shared" si="65"/>
        <v>6630</v>
      </c>
      <c r="Z106" s="125" t="s">
        <v>261</v>
      </c>
      <c r="AA106" s="127">
        <f t="shared" si="68"/>
        <v>0.30916638234959626</v>
      </c>
      <c r="AB106" s="127">
        <f t="shared" si="69"/>
        <v>0.3057702365041548</v>
      </c>
      <c r="AC106" s="127">
        <f t="shared" si="70"/>
        <v>0.33370223671947807</v>
      </c>
      <c r="AD106" s="127">
        <f t="shared" si="71"/>
        <v>0.34505156401344655</v>
      </c>
      <c r="AE106" s="127">
        <f t="shared" si="72"/>
        <v>0.33407793497145694</v>
      </c>
      <c r="AF106" s="127">
        <f t="shared" si="73"/>
        <v>0.34154131465073151</v>
      </c>
    </row>
    <row r="107" spans="3:33" x14ac:dyDescent="0.25">
      <c r="C107" s="22" t="s">
        <v>264</v>
      </c>
      <c r="D107" s="106" t="s">
        <v>263</v>
      </c>
      <c r="E107" s="22">
        <v>105</v>
      </c>
      <c r="F107" s="22">
        <v>140</v>
      </c>
      <c r="G107" s="22">
        <v>120</v>
      </c>
      <c r="H107" s="22">
        <v>109</v>
      </c>
      <c r="I107" s="22">
        <v>136</v>
      </c>
      <c r="J107" s="22">
        <v>140</v>
      </c>
      <c r="K107" s="106" t="s">
        <v>263</v>
      </c>
      <c r="L107" s="122">
        <f t="shared" si="67"/>
        <v>2.2031053294167015E-2</v>
      </c>
      <c r="M107" s="122">
        <f t="shared" si="55"/>
        <v>2.592112571745973E-2</v>
      </c>
      <c r="N107" s="122">
        <f t="shared" si="56"/>
        <v>2.0916855499389923E-2</v>
      </c>
      <c r="O107" s="122">
        <f t="shared" si="57"/>
        <v>1.7749552190197037E-2</v>
      </c>
      <c r="P107" s="122">
        <f t="shared" si="58"/>
        <v>1.8642906100068541E-2</v>
      </c>
      <c r="Q107" s="122">
        <f t="shared" si="59"/>
        <v>1.9099590723055934E-2</v>
      </c>
      <c r="R107" s="139"/>
      <c r="S107" s="106" t="s">
        <v>263</v>
      </c>
      <c r="T107" s="87">
        <f t="shared" si="60"/>
        <v>299</v>
      </c>
      <c r="U107" s="87">
        <f t="shared" si="61"/>
        <v>335</v>
      </c>
      <c r="V107" s="87">
        <f t="shared" si="62"/>
        <v>266</v>
      </c>
      <c r="W107" s="87">
        <f t="shared" si="63"/>
        <v>286</v>
      </c>
      <c r="X107" s="87">
        <f t="shared" si="64"/>
        <v>325</v>
      </c>
      <c r="Y107" s="87">
        <f t="shared" si="65"/>
        <v>314</v>
      </c>
      <c r="Z107" s="106" t="s">
        <v>263</v>
      </c>
      <c r="AA107" s="122">
        <f t="shared" si="68"/>
        <v>1.7002160809735017E-2</v>
      </c>
      <c r="AB107" s="122">
        <f t="shared" si="69"/>
        <v>1.9466558196292637E-2</v>
      </c>
      <c r="AC107" s="122">
        <f t="shared" si="70"/>
        <v>1.549394221808015E-2</v>
      </c>
      <c r="AD107" s="122">
        <f t="shared" si="71"/>
        <v>1.629536778531138E-2</v>
      </c>
      <c r="AE107" s="122">
        <f t="shared" si="72"/>
        <v>1.6133035492678083E-2</v>
      </c>
      <c r="AF107" s="122">
        <f t="shared" si="73"/>
        <v>1.6175561508345353E-2</v>
      </c>
    </row>
    <row r="108" spans="3:33" x14ac:dyDescent="0.25">
      <c r="C108" s="124" t="s">
        <v>266</v>
      </c>
      <c r="D108" s="120" t="s">
        <v>265</v>
      </c>
      <c r="E108" s="131">
        <v>1</v>
      </c>
      <c r="F108" s="131">
        <v>10</v>
      </c>
      <c r="G108" s="131">
        <v>13</v>
      </c>
      <c r="H108" s="131">
        <v>32</v>
      </c>
      <c r="I108" s="131">
        <v>21</v>
      </c>
      <c r="J108" s="131">
        <v>31</v>
      </c>
      <c r="K108" s="120" t="s">
        <v>265</v>
      </c>
      <c r="L108" s="122">
        <f t="shared" si="67"/>
        <v>2.0981955518254301E-4</v>
      </c>
      <c r="M108" s="122">
        <f t="shared" si="55"/>
        <v>1.8515089798185522E-3</v>
      </c>
      <c r="N108" s="122">
        <f t="shared" si="56"/>
        <v>2.2659926791005753E-3</v>
      </c>
      <c r="O108" s="122">
        <f t="shared" si="57"/>
        <v>5.2108777072138093E-3</v>
      </c>
      <c r="P108" s="122">
        <f t="shared" si="58"/>
        <v>2.8786840301576423E-3</v>
      </c>
      <c r="Q108" s="122">
        <f t="shared" si="59"/>
        <v>4.2291950886766709E-3</v>
      </c>
      <c r="R108" s="139"/>
      <c r="S108" s="120" t="s">
        <v>265</v>
      </c>
      <c r="T108" s="87">
        <f t="shared" si="60"/>
        <v>11</v>
      </c>
      <c r="U108" s="87">
        <f t="shared" si="61"/>
        <v>54</v>
      </c>
      <c r="V108" s="87">
        <f t="shared" si="62"/>
        <v>104</v>
      </c>
      <c r="W108" s="87">
        <f t="shared" si="63"/>
        <v>83</v>
      </c>
      <c r="X108" s="87">
        <f t="shared" si="64"/>
        <v>109</v>
      </c>
      <c r="Y108" s="87">
        <f t="shared" si="65"/>
        <v>207</v>
      </c>
      <c r="Z108" s="120" t="s">
        <v>265</v>
      </c>
      <c r="AA108" s="122">
        <f t="shared" si="68"/>
        <v>6.2549755487319462E-4</v>
      </c>
      <c r="AB108" s="122">
        <f t="shared" si="69"/>
        <v>3.1378929629844849E-3</v>
      </c>
      <c r="AC108" s="122">
        <f t="shared" si="70"/>
        <v>6.0577819198508855E-3</v>
      </c>
      <c r="AD108" s="122">
        <f t="shared" si="71"/>
        <v>4.7290752663665886E-3</v>
      </c>
      <c r="AE108" s="122">
        <f t="shared" si="72"/>
        <v>5.4107719036981883E-3</v>
      </c>
      <c r="AF108" s="122">
        <f t="shared" si="73"/>
        <v>1.066350710900474E-2</v>
      </c>
    </row>
    <row r="109" spans="3:33" x14ac:dyDescent="0.25">
      <c r="C109" s="124" t="s">
        <v>268</v>
      </c>
      <c r="D109" s="120" t="s">
        <v>267</v>
      </c>
      <c r="E109" s="131">
        <v>200</v>
      </c>
      <c r="F109" s="131">
        <v>180</v>
      </c>
      <c r="G109" s="131">
        <v>244</v>
      </c>
      <c r="H109" s="131">
        <v>297</v>
      </c>
      <c r="I109" s="131">
        <v>503</v>
      </c>
      <c r="J109" s="131">
        <v>552</v>
      </c>
      <c r="K109" s="120" t="s">
        <v>267</v>
      </c>
      <c r="L109" s="122">
        <f t="shared" si="67"/>
        <v>4.1963911036508601E-2</v>
      </c>
      <c r="M109" s="122">
        <f t="shared" si="55"/>
        <v>3.3327161636733937E-2</v>
      </c>
      <c r="N109" s="122">
        <f t="shared" si="56"/>
        <v>4.2530939515426178E-2</v>
      </c>
      <c r="O109" s="122">
        <f t="shared" si="57"/>
        <v>4.8363458720078162E-2</v>
      </c>
      <c r="P109" s="122">
        <f t="shared" si="58"/>
        <v>6.8951336531871146E-2</v>
      </c>
      <c r="Q109" s="122">
        <f t="shared" si="59"/>
        <v>7.5306957708049113E-2</v>
      </c>
      <c r="R109" s="139"/>
      <c r="S109" s="120" t="s">
        <v>267</v>
      </c>
      <c r="T109" s="87">
        <f t="shared" si="60"/>
        <v>645</v>
      </c>
      <c r="U109" s="87">
        <f t="shared" si="61"/>
        <v>744</v>
      </c>
      <c r="V109" s="87">
        <f t="shared" si="62"/>
        <v>964</v>
      </c>
      <c r="W109" s="87">
        <f t="shared" si="63"/>
        <v>1269</v>
      </c>
      <c r="X109" s="87">
        <f t="shared" si="64"/>
        <v>1949</v>
      </c>
      <c r="Y109" s="87">
        <f t="shared" si="65"/>
        <v>2088</v>
      </c>
      <c r="Z109" s="120" t="s">
        <v>267</v>
      </c>
      <c r="AA109" s="122">
        <f t="shared" si="68"/>
        <v>3.6676902081200953E-2</v>
      </c>
      <c r="AB109" s="122">
        <f t="shared" si="69"/>
        <v>4.3233191934452901E-2</v>
      </c>
      <c r="AC109" s="122">
        <f t="shared" si="70"/>
        <v>5.6150978564771671E-2</v>
      </c>
      <c r="AD109" s="122">
        <f t="shared" si="71"/>
        <v>7.2303572446014472E-2</v>
      </c>
      <c r="AE109" s="122">
        <f t="shared" si="72"/>
        <v>9.6748572846860267E-2</v>
      </c>
      <c r="AF109" s="122">
        <f t="shared" si="73"/>
        <v>0.10756233257778694</v>
      </c>
    </row>
    <row r="110" spans="3:33" x14ac:dyDescent="0.25">
      <c r="C110" s="124" t="s">
        <v>270</v>
      </c>
      <c r="D110" s="120" t="s">
        <v>269</v>
      </c>
      <c r="E110" s="131">
        <v>1</v>
      </c>
      <c r="F110" s="131"/>
      <c r="G110" s="131"/>
      <c r="H110" s="131"/>
      <c r="I110" s="131"/>
      <c r="J110" s="131"/>
      <c r="K110" s="120" t="s">
        <v>269</v>
      </c>
      <c r="L110" s="122">
        <f t="shared" si="67"/>
        <v>2.0981955518254301E-4</v>
      </c>
      <c r="M110" s="122">
        <f t="shared" si="55"/>
        <v>0</v>
      </c>
      <c r="N110" s="122">
        <f t="shared" si="56"/>
        <v>0</v>
      </c>
      <c r="O110" s="122">
        <f t="shared" si="57"/>
        <v>0</v>
      </c>
      <c r="P110" s="122">
        <f t="shared" si="58"/>
        <v>0</v>
      </c>
      <c r="Q110" s="122">
        <f t="shared" si="59"/>
        <v>0</v>
      </c>
      <c r="R110" s="139"/>
      <c r="S110" s="120" t="s">
        <v>269</v>
      </c>
      <c r="T110" s="87">
        <f t="shared" si="60"/>
        <v>1</v>
      </c>
      <c r="U110" s="87">
        <f t="shared" si="61"/>
        <v>0</v>
      </c>
      <c r="V110" s="87">
        <f t="shared" si="62"/>
        <v>0</v>
      </c>
      <c r="W110" s="87">
        <f t="shared" si="63"/>
        <v>0</v>
      </c>
      <c r="X110" s="87">
        <f t="shared" si="64"/>
        <v>1</v>
      </c>
      <c r="Y110" s="87">
        <f t="shared" si="65"/>
        <v>2</v>
      </c>
      <c r="Z110" s="120" t="s">
        <v>269</v>
      </c>
      <c r="AA110" s="122">
        <f t="shared" si="68"/>
        <v>5.6863414079381326E-5</v>
      </c>
      <c r="AB110" s="122">
        <f t="shared" si="69"/>
        <v>0</v>
      </c>
      <c r="AC110" s="122">
        <f t="shared" si="70"/>
        <v>0</v>
      </c>
      <c r="AD110" s="122">
        <f t="shared" si="71"/>
        <v>0</v>
      </c>
      <c r="AE110" s="122">
        <f t="shared" si="72"/>
        <v>4.9640109208240255E-5</v>
      </c>
      <c r="AF110" s="122">
        <f t="shared" si="73"/>
        <v>1.030290541932825E-4</v>
      </c>
    </row>
    <row r="111" spans="3:33" x14ac:dyDescent="0.25">
      <c r="C111" s="124" t="s">
        <v>272</v>
      </c>
      <c r="D111" s="120" t="s">
        <v>271</v>
      </c>
      <c r="E111" s="131">
        <v>1</v>
      </c>
      <c r="F111" s="131">
        <v>9</v>
      </c>
      <c r="G111" s="131">
        <v>15</v>
      </c>
      <c r="H111" s="131">
        <v>18</v>
      </c>
      <c r="I111" s="131">
        <v>15</v>
      </c>
      <c r="J111" s="131">
        <v>16</v>
      </c>
      <c r="K111" s="120" t="s">
        <v>271</v>
      </c>
      <c r="L111" s="122">
        <f t="shared" si="67"/>
        <v>2.0981955518254301E-4</v>
      </c>
      <c r="M111" s="122">
        <f t="shared" si="55"/>
        <v>1.6663580818366969E-3</v>
      </c>
      <c r="N111" s="122">
        <f t="shared" si="56"/>
        <v>2.6146069374237404E-3</v>
      </c>
      <c r="O111" s="122">
        <f t="shared" si="57"/>
        <v>2.9311187103077674E-3</v>
      </c>
      <c r="P111" s="122">
        <f t="shared" si="58"/>
        <v>2.0562028786840301E-3</v>
      </c>
      <c r="Q111" s="122">
        <f t="shared" si="59"/>
        <v>2.1828103683492498E-3</v>
      </c>
      <c r="R111" s="139"/>
      <c r="S111" s="120" t="s">
        <v>271</v>
      </c>
      <c r="T111" s="87">
        <f t="shared" si="60"/>
        <v>13</v>
      </c>
      <c r="U111" s="87">
        <f t="shared" si="61"/>
        <v>60</v>
      </c>
      <c r="V111" s="87">
        <f t="shared" si="62"/>
        <v>64</v>
      </c>
      <c r="W111" s="87">
        <f t="shared" si="63"/>
        <v>82</v>
      </c>
      <c r="X111" s="87">
        <f t="shared" si="64"/>
        <v>65</v>
      </c>
      <c r="Y111" s="87">
        <f t="shared" si="65"/>
        <v>76</v>
      </c>
      <c r="Z111" s="120" t="s">
        <v>271</v>
      </c>
      <c r="AA111" s="122">
        <f t="shared" si="68"/>
        <v>7.3922438303195719E-4</v>
      </c>
      <c r="AB111" s="122">
        <f t="shared" si="69"/>
        <v>3.4865477366494277E-3</v>
      </c>
      <c r="AC111" s="122">
        <f t="shared" si="70"/>
        <v>3.727865796831314E-3</v>
      </c>
      <c r="AD111" s="122">
        <f t="shared" si="71"/>
        <v>4.6720984559284369E-3</v>
      </c>
      <c r="AE111" s="122">
        <f t="shared" si="72"/>
        <v>3.226607098535617E-3</v>
      </c>
      <c r="AF111" s="122">
        <f t="shared" si="73"/>
        <v>3.9151040593447348E-3</v>
      </c>
    </row>
    <row r="112" spans="3:33" x14ac:dyDescent="0.25">
      <c r="C112" s="124" t="s">
        <v>274</v>
      </c>
      <c r="D112" s="120" t="s">
        <v>273</v>
      </c>
      <c r="E112" s="131"/>
      <c r="F112" s="131"/>
      <c r="G112" s="131"/>
      <c r="H112" s="131"/>
      <c r="I112" s="131">
        <v>4</v>
      </c>
      <c r="J112" s="131">
        <v>4</v>
      </c>
      <c r="K112" s="120" t="s">
        <v>273</v>
      </c>
      <c r="L112" s="122">
        <f t="shared" si="67"/>
        <v>0</v>
      </c>
      <c r="M112" s="122">
        <f t="shared" si="55"/>
        <v>0</v>
      </c>
      <c r="N112" s="122">
        <f t="shared" si="56"/>
        <v>0</v>
      </c>
      <c r="O112" s="122">
        <f t="shared" si="57"/>
        <v>0</v>
      </c>
      <c r="P112" s="122">
        <f t="shared" si="58"/>
        <v>5.4832076764907466E-4</v>
      </c>
      <c r="Q112" s="122">
        <f t="shared" si="59"/>
        <v>5.4570259208731246E-4</v>
      </c>
      <c r="R112" s="139"/>
      <c r="S112" s="120" t="s">
        <v>273</v>
      </c>
      <c r="T112" s="81">
        <f t="shared" ref="T112:Y112" si="74">E112</f>
        <v>0</v>
      </c>
      <c r="U112" s="81">
        <f t="shared" si="74"/>
        <v>0</v>
      </c>
      <c r="V112" s="81">
        <f t="shared" si="74"/>
        <v>0</v>
      </c>
      <c r="W112" s="81">
        <f t="shared" si="74"/>
        <v>0</v>
      </c>
      <c r="X112" s="81">
        <f t="shared" si="74"/>
        <v>4</v>
      </c>
      <c r="Y112" s="81">
        <f t="shared" si="74"/>
        <v>4</v>
      </c>
      <c r="Z112" s="120" t="s">
        <v>273</v>
      </c>
      <c r="AA112" s="122">
        <f t="shared" si="68"/>
        <v>0</v>
      </c>
      <c r="AB112" s="122">
        <f t="shared" si="69"/>
        <v>0</v>
      </c>
      <c r="AC112" s="122">
        <f t="shared" si="70"/>
        <v>0</v>
      </c>
      <c r="AD112" s="122">
        <f t="shared" si="71"/>
        <v>0</v>
      </c>
      <c r="AE112" s="122">
        <f t="shared" si="72"/>
        <v>1.9856043683296102E-4</v>
      </c>
      <c r="AF112" s="122">
        <f t="shared" si="73"/>
        <v>2.0605810838656501E-4</v>
      </c>
    </row>
    <row r="113" spans="3:32" x14ac:dyDescent="0.25">
      <c r="C113" s="124" t="s">
        <v>276</v>
      </c>
      <c r="D113" s="120" t="s">
        <v>275</v>
      </c>
      <c r="E113" s="131">
        <v>96</v>
      </c>
      <c r="F113" s="131">
        <v>137</v>
      </c>
      <c r="G113" s="131">
        <v>113</v>
      </c>
      <c r="H113" s="131">
        <v>221</v>
      </c>
      <c r="I113" s="131">
        <v>312</v>
      </c>
      <c r="J113" s="131">
        <v>254</v>
      </c>
      <c r="K113" s="120" t="s">
        <v>275</v>
      </c>
      <c r="L113" s="122">
        <f t="shared" si="67"/>
        <v>2.0142677297524128E-2</v>
      </c>
      <c r="M113" s="122">
        <f t="shared" si="55"/>
        <v>2.5365673023514165E-2</v>
      </c>
      <c r="N113" s="122">
        <f t="shared" si="56"/>
        <v>1.9696705595258848E-2</v>
      </c>
      <c r="O113" s="122">
        <f t="shared" si="57"/>
        <v>3.5987624165445369E-2</v>
      </c>
      <c r="P113" s="122">
        <f t="shared" si="58"/>
        <v>4.2769019876627824E-2</v>
      </c>
      <c r="Q113" s="122">
        <f t="shared" si="59"/>
        <v>3.4652114597544338E-2</v>
      </c>
      <c r="R113" s="139"/>
      <c r="S113" s="120" t="s">
        <v>275</v>
      </c>
      <c r="T113" s="87">
        <f t="shared" ref="T113:Y114" si="75">E113+E131+E149</f>
        <v>239</v>
      </c>
      <c r="U113" s="87">
        <f t="shared" si="75"/>
        <v>269</v>
      </c>
      <c r="V113" s="87">
        <f t="shared" si="75"/>
        <v>281</v>
      </c>
      <c r="W113" s="87">
        <f t="shared" si="75"/>
        <v>420</v>
      </c>
      <c r="X113" s="87">
        <f t="shared" si="75"/>
        <v>553</v>
      </c>
      <c r="Y113" s="87">
        <f t="shared" si="75"/>
        <v>425</v>
      </c>
      <c r="Z113" s="120" t="s">
        <v>275</v>
      </c>
      <c r="AA113" s="122">
        <f t="shared" si="68"/>
        <v>1.3590355964972137E-2</v>
      </c>
      <c r="AB113" s="122">
        <f t="shared" si="69"/>
        <v>1.5631355685978267E-2</v>
      </c>
      <c r="AC113" s="122">
        <f t="shared" si="70"/>
        <v>1.6367660764212488E-2</v>
      </c>
      <c r="AD113" s="122">
        <f t="shared" si="71"/>
        <v>2.3930260384023704E-2</v>
      </c>
      <c r="AE113" s="122">
        <f t="shared" si="72"/>
        <v>2.7450980392156862E-2</v>
      </c>
      <c r="AF113" s="122">
        <f t="shared" si="73"/>
        <v>2.1893674016072534E-2</v>
      </c>
    </row>
    <row r="114" spans="3:32" x14ac:dyDescent="0.25">
      <c r="C114" s="124" t="s">
        <v>278</v>
      </c>
      <c r="D114" s="120" t="s">
        <v>277</v>
      </c>
      <c r="E114" s="131">
        <v>1</v>
      </c>
      <c r="F114" s="131">
        <v>16</v>
      </c>
      <c r="G114" s="131">
        <v>1</v>
      </c>
      <c r="H114" s="131">
        <v>1</v>
      </c>
      <c r="I114" s="131">
        <v>4</v>
      </c>
      <c r="J114" s="131">
        <v>6</v>
      </c>
      <c r="K114" s="120" t="s">
        <v>277</v>
      </c>
      <c r="L114" s="122">
        <f t="shared" si="67"/>
        <v>2.0981955518254301E-4</v>
      </c>
      <c r="M114" s="122">
        <f t="shared" si="55"/>
        <v>2.9624143677096835E-3</v>
      </c>
      <c r="N114" s="122">
        <f t="shared" si="56"/>
        <v>1.743071291615827E-4</v>
      </c>
      <c r="O114" s="122">
        <f t="shared" si="57"/>
        <v>1.6283992835043154E-4</v>
      </c>
      <c r="P114" s="122">
        <f t="shared" si="58"/>
        <v>5.4832076764907466E-4</v>
      </c>
      <c r="Q114" s="122">
        <f t="shared" si="59"/>
        <v>8.1855388813096858E-4</v>
      </c>
      <c r="R114" s="139"/>
      <c r="S114" s="120" t="s">
        <v>277</v>
      </c>
      <c r="T114" s="87">
        <f t="shared" si="75"/>
        <v>6</v>
      </c>
      <c r="U114" s="87">
        <f t="shared" si="75"/>
        <v>16</v>
      </c>
      <c r="V114" s="87">
        <f t="shared" si="75"/>
        <v>6</v>
      </c>
      <c r="W114" s="87">
        <f t="shared" si="75"/>
        <v>19</v>
      </c>
      <c r="X114" s="87">
        <f t="shared" si="75"/>
        <v>9</v>
      </c>
      <c r="Y114" s="87">
        <f t="shared" si="75"/>
        <v>10</v>
      </c>
      <c r="Z114" s="120" t="s">
        <v>277</v>
      </c>
      <c r="AA114" s="122">
        <f t="shared" si="68"/>
        <v>3.4118048447628798E-4</v>
      </c>
      <c r="AB114" s="122">
        <f t="shared" si="69"/>
        <v>9.29746063106514E-4</v>
      </c>
      <c r="AC114" s="122">
        <f t="shared" si="70"/>
        <v>3.4948741845293571E-4</v>
      </c>
      <c r="AD114" s="122">
        <f t="shared" si="71"/>
        <v>1.0825593983248818E-3</v>
      </c>
      <c r="AE114" s="122">
        <f t="shared" si="72"/>
        <v>4.4676098287416231E-4</v>
      </c>
      <c r="AF114" s="122">
        <f t="shared" si="73"/>
        <v>5.1514527096641256E-4</v>
      </c>
    </row>
    <row r="115" spans="3:32" x14ac:dyDescent="0.25">
      <c r="C115" s="114" t="s">
        <v>589</v>
      </c>
      <c r="D115" s="132"/>
      <c r="E115" s="116">
        <f t="shared" ref="E115:J115" si="76">SUM(E117:E132)</f>
        <v>6093</v>
      </c>
      <c r="F115" s="116">
        <f t="shared" si="76"/>
        <v>4650</v>
      </c>
      <c r="G115" s="116">
        <f t="shared" si="76"/>
        <v>4132</v>
      </c>
      <c r="H115" s="116">
        <f t="shared" si="76"/>
        <v>3849</v>
      </c>
      <c r="I115" s="116">
        <f t="shared" si="76"/>
        <v>4266</v>
      </c>
      <c r="J115" s="116">
        <f t="shared" si="76"/>
        <v>4007</v>
      </c>
      <c r="K115" s="132"/>
      <c r="L115" s="114" t="s">
        <v>589</v>
      </c>
      <c r="M115" s="117"/>
      <c r="N115" s="117"/>
      <c r="O115" s="117"/>
      <c r="P115" s="117"/>
      <c r="Q115" s="117"/>
      <c r="R115" s="139"/>
      <c r="S115" s="133"/>
      <c r="T115" s="87"/>
      <c r="U115" s="87"/>
      <c r="V115" s="87"/>
      <c r="W115" s="87"/>
      <c r="X115" s="87"/>
      <c r="Y115" s="48"/>
    </row>
    <row r="116" spans="3:32" x14ac:dyDescent="0.25">
      <c r="C116" s="119" t="s">
        <v>592</v>
      </c>
      <c r="D116" s="134"/>
      <c r="E116" s="121"/>
      <c r="F116" s="121"/>
      <c r="G116" s="121"/>
      <c r="H116" s="121"/>
      <c r="I116" s="121"/>
      <c r="J116" s="121"/>
      <c r="K116" s="134"/>
      <c r="L116" s="48"/>
      <c r="M116" s="48"/>
      <c r="N116" s="48"/>
      <c r="O116" s="48"/>
      <c r="P116" s="48"/>
      <c r="Q116" s="48"/>
      <c r="R116" s="139"/>
      <c r="S116" s="48"/>
      <c r="T116" s="48"/>
      <c r="U116" s="48"/>
      <c r="V116" s="48"/>
      <c r="W116" s="48"/>
      <c r="X116" s="48"/>
      <c r="Y116" s="48"/>
    </row>
    <row r="117" spans="3:32" x14ac:dyDescent="0.25">
      <c r="C117" s="124" t="s">
        <v>247</v>
      </c>
      <c r="D117" s="120" t="s">
        <v>246</v>
      </c>
      <c r="E117" s="131">
        <v>192</v>
      </c>
      <c r="F117" s="131">
        <v>111</v>
      </c>
      <c r="G117" s="131">
        <v>91</v>
      </c>
      <c r="H117" s="131">
        <v>92</v>
      </c>
      <c r="I117" s="131">
        <v>296</v>
      </c>
      <c r="J117" s="131">
        <v>378</v>
      </c>
      <c r="K117" s="120" t="s">
        <v>246</v>
      </c>
      <c r="L117" s="122">
        <f>E117/E$115</f>
        <v>3.151157065484983E-2</v>
      </c>
      <c r="M117" s="122">
        <f t="shared" ref="M117:M132" si="77">F117/F$115</f>
        <v>2.3870967741935485E-2</v>
      </c>
      <c r="N117" s="122">
        <f t="shared" ref="N117:N132" si="78">G117/G$115</f>
        <v>2.202323330106486E-2</v>
      </c>
      <c r="O117" s="122">
        <f t="shared" ref="O117:O132" si="79">H117/H$115</f>
        <v>2.390231228890621E-2</v>
      </c>
      <c r="P117" s="122">
        <f t="shared" ref="P117:P132" si="80">I117/I$115</f>
        <v>6.9385841537740273E-2</v>
      </c>
      <c r="Q117" s="122">
        <f t="shared" ref="Q117:Q132" si="81">J117/J$115</f>
        <v>9.433491390067382E-2</v>
      </c>
      <c r="R117" s="139"/>
      <c r="S117" s="48"/>
      <c r="T117" s="48"/>
      <c r="U117" s="122">
        <f>(E122+E123+E127+E130)/E115</f>
        <v>9.6832430658132275E-3</v>
      </c>
      <c r="V117" s="122">
        <f t="shared" ref="V117" si="82">(F122+F123+F127+F130)/F115</f>
        <v>1.4838709677419355E-2</v>
      </c>
      <c r="W117" s="122">
        <f t="shared" ref="W117" si="83">(G122+G123+G127+G130)/G115</f>
        <v>2.2265246853823813E-2</v>
      </c>
      <c r="X117" s="122">
        <f t="shared" ref="X117" si="84">(H122+H123+H127+H130)/H115</f>
        <v>1.9745388412574696E-2</v>
      </c>
      <c r="Y117" s="122">
        <f t="shared" ref="Y117" si="85">(I122+I123+I127+I130)/I115</f>
        <v>2.2034692920768869E-2</v>
      </c>
      <c r="Z117" s="122">
        <f t="shared" ref="Z117" si="86">(J122+J123+J127+J130)/J115</f>
        <v>5.1160469178936858E-2</v>
      </c>
    </row>
    <row r="118" spans="3:32" x14ac:dyDescent="0.25">
      <c r="C118" s="124" t="s">
        <v>249</v>
      </c>
      <c r="D118" s="120" t="s">
        <v>248</v>
      </c>
      <c r="E118" s="131">
        <v>265</v>
      </c>
      <c r="F118" s="131">
        <v>262</v>
      </c>
      <c r="G118" s="131">
        <v>166</v>
      </c>
      <c r="H118" s="131">
        <v>174</v>
      </c>
      <c r="I118" s="131">
        <v>211</v>
      </c>
      <c r="J118" s="131">
        <v>178</v>
      </c>
      <c r="K118" s="120" t="s">
        <v>248</v>
      </c>
      <c r="L118" s="122">
        <f t="shared" ref="L118:L132" si="87">E118/E$115</f>
        <v>4.3492532414245853E-2</v>
      </c>
      <c r="M118" s="122">
        <f t="shared" si="77"/>
        <v>5.6344086021505375E-2</v>
      </c>
      <c r="N118" s="122">
        <f t="shared" si="78"/>
        <v>4.0174249757986447E-2</v>
      </c>
      <c r="O118" s="122">
        <f t="shared" si="79"/>
        <v>4.520654715510522E-2</v>
      </c>
      <c r="P118" s="122">
        <f t="shared" si="80"/>
        <v>4.9460853258321613E-2</v>
      </c>
      <c r="Q118" s="122">
        <f t="shared" si="81"/>
        <v>4.4422261043174448E-2</v>
      </c>
      <c r="R118" s="139"/>
      <c r="S118" s="48"/>
      <c r="T118" s="48"/>
      <c r="U118" s="48"/>
      <c r="V118" s="48"/>
      <c r="W118" s="48"/>
      <c r="X118" s="48"/>
      <c r="Y118" s="48"/>
    </row>
    <row r="119" spans="3:32" x14ac:dyDescent="0.25">
      <c r="C119" s="124" t="s">
        <v>251</v>
      </c>
      <c r="D119" s="120" t="s">
        <v>250</v>
      </c>
      <c r="E119" s="131">
        <v>432</v>
      </c>
      <c r="F119" s="131">
        <v>492</v>
      </c>
      <c r="G119" s="131">
        <v>349</v>
      </c>
      <c r="H119" s="131">
        <v>403</v>
      </c>
      <c r="I119" s="131">
        <v>405</v>
      </c>
      <c r="J119" s="131">
        <v>322</v>
      </c>
      <c r="K119" s="120" t="s">
        <v>250</v>
      </c>
      <c r="L119" s="127">
        <f t="shared" si="87"/>
        <v>7.0901033973412117E-2</v>
      </c>
      <c r="M119" s="127">
        <f t="shared" si="77"/>
        <v>0.10580645161290322</v>
      </c>
      <c r="N119" s="127">
        <f t="shared" si="78"/>
        <v>8.4462729912875123E-2</v>
      </c>
      <c r="O119" s="127">
        <f t="shared" si="79"/>
        <v>0.10470252013510002</v>
      </c>
      <c r="P119" s="127">
        <f t="shared" si="80"/>
        <v>9.49367088607595E-2</v>
      </c>
      <c r="Q119" s="127">
        <f t="shared" si="81"/>
        <v>8.0359371100573992E-2</v>
      </c>
      <c r="R119" s="139"/>
      <c r="S119" s="48"/>
      <c r="T119" s="48"/>
      <c r="U119" s="48"/>
      <c r="V119" s="48"/>
      <c r="W119" s="48"/>
      <c r="X119" s="48"/>
      <c r="Y119" s="48"/>
    </row>
    <row r="120" spans="3:32" x14ac:dyDescent="0.25">
      <c r="C120" s="124" t="s">
        <v>253</v>
      </c>
      <c r="D120" s="120" t="s">
        <v>252</v>
      </c>
      <c r="E120" s="131">
        <v>2985</v>
      </c>
      <c r="F120" s="131">
        <v>1859</v>
      </c>
      <c r="G120" s="131">
        <v>1585</v>
      </c>
      <c r="H120" s="131">
        <v>1295</v>
      </c>
      <c r="I120" s="131">
        <v>1233</v>
      </c>
      <c r="J120" s="131">
        <v>1080</v>
      </c>
      <c r="K120" s="120" t="s">
        <v>252</v>
      </c>
      <c r="L120" s="127">
        <f t="shared" si="87"/>
        <v>0.48990645002461841</v>
      </c>
      <c r="M120" s="127">
        <f t="shared" si="77"/>
        <v>0.39978494623655914</v>
      </c>
      <c r="N120" s="127">
        <f t="shared" si="78"/>
        <v>0.38359148112294289</v>
      </c>
      <c r="O120" s="127">
        <f t="shared" si="79"/>
        <v>0.33645102624058199</v>
      </c>
      <c r="P120" s="127">
        <f t="shared" si="80"/>
        <v>0.28902953586497893</v>
      </c>
      <c r="Q120" s="127">
        <f t="shared" si="81"/>
        <v>0.26952832543049665</v>
      </c>
      <c r="R120" s="139"/>
      <c r="S120" s="48"/>
      <c r="T120" s="48"/>
      <c r="U120" s="48"/>
      <c r="V120" s="48"/>
      <c r="W120" s="48"/>
      <c r="X120" s="48"/>
      <c r="Y120" s="48"/>
    </row>
    <row r="121" spans="3:32" x14ac:dyDescent="0.25">
      <c r="C121" s="124" t="s">
        <v>255</v>
      </c>
      <c r="D121" s="120" t="s">
        <v>254</v>
      </c>
      <c r="E121" s="131">
        <v>5</v>
      </c>
      <c r="F121" s="131">
        <v>3</v>
      </c>
      <c r="G121" s="131">
        <v>5</v>
      </c>
      <c r="H121" s="131">
        <v>6</v>
      </c>
      <c r="I121" s="131">
        <v>4</v>
      </c>
      <c r="J121" s="131">
        <v>5</v>
      </c>
      <c r="K121" s="120" t="s">
        <v>254</v>
      </c>
      <c r="L121" s="122">
        <f t="shared" si="87"/>
        <v>8.2061381913671428E-4</v>
      </c>
      <c r="M121" s="122">
        <f t="shared" si="77"/>
        <v>6.4516129032258064E-4</v>
      </c>
      <c r="N121" s="122">
        <f t="shared" si="78"/>
        <v>1.2100677637947724E-3</v>
      </c>
      <c r="O121" s="122">
        <f t="shared" si="79"/>
        <v>1.558846453624318E-3</v>
      </c>
      <c r="P121" s="122">
        <f t="shared" si="80"/>
        <v>9.3764650726676048E-4</v>
      </c>
      <c r="Q121" s="122">
        <f t="shared" si="81"/>
        <v>1.2478163214374844E-3</v>
      </c>
      <c r="R121" s="139"/>
      <c r="S121" s="48"/>
      <c r="T121" s="48"/>
      <c r="U121" s="48"/>
      <c r="V121" s="48"/>
      <c r="W121" s="48"/>
      <c r="X121" s="48"/>
      <c r="Y121" s="48"/>
    </row>
    <row r="122" spans="3:32" x14ac:dyDescent="0.25">
      <c r="C122" s="124" t="s">
        <v>257</v>
      </c>
      <c r="D122" s="120" t="s">
        <v>256</v>
      </c>
      <c r="E122" s="131">
        <v>1</v>
      </c>
      <c r="F122" s="131">
        <v>1</v>
      </c>
      <c r="G122" s="131">
        <v>6</v>
      </c>
      <c r="H122" s="131">
        <v>9</v>
      </c>
      <c r="I122" s="131">
        <v>9</v>
      </c>
      <c r="J122" s="131">
        <v>16</v>
      </c>
      <c r="K122" s="120" t="s">
        <v>256</v>
      </c>
      <c r="L122" s="122">
        <f t="shared" si="87"/>
        <v>1.6412276382734285E-4</v>
      </c>
      <c r="M122" s="122">
        <f t="shared" si="77"/>
        <v>2.1505376344086021E-4</v>
      </c>
      <c r="N122" s="122">
        <f t="shared" si="78"/>
        <v>1.4520813165537271E-3</v>
      </c>
      <c r="O122" s="122">
        <f t="shared" si="79"/>
        <v>2.3382696804364772E-3</v>
      </c>
      <c r="P122" s="122">
        <f t="shared" si="80"/>
        <v>2.1097046413502108E-3</v>
      </c>
      <c r="Q122" s="122">
        <f t="shared" si="81"/>
        <v>3.9930122285999504E-3</v>
      </c>
      <c r="R122" s="139"/>
      <c r="S122" s="48"/>
      <c r="T122" s="48"/>
      <c r="U122" s="48"/>
      <c r="V122" s="48"/>
      <c r="W122" s="48"/>
      <c r="X122" s="48"/>
      <c r="Y122" s="48"/>
    </row>
    <row r="123" spans="3:32" x14ac:dyDescent="0.25">
      <c r="C123" s="124" t="s">
        <v>259</v>
      </c>
      <c r="D123" s="120" t="s">
        <v>258</v>
      </c>
      <c r="E123" s="131">
        <v>52</v>
      </c>
      <c r="F123" s="131">
        <v>2</v>
      </c>
      <c r="G123" s="131">
        <v>8</v>
      </c>
      <c r="H123" s="131">
        <v>6</v>
      </c>
      <c r="I123" s="131">
        <v>8</v>
      </c>
      <c r="J123" s="131">
        <v>8</v>
      </c>
      <c r="K123" s="120" t="s">
        <v>258</v>
      </c>
      <c r="L123" s="122">
        <f t="shared" si="87"/>
        <v>8.5343837190218277E-3</v>
      </c>
      <c r="M123" s="122">
        <f t="shared" si="77"/>
        <v>4.3010752688172043E-4</v>
      </c>
      <c r="N123" s="122">
        <f t="shared" si="78"/>
        <v>1.9361084220716361E-3</v>
      </c>
      <c r="O123" s="122">
        <f t="shared" si="79"/>
        <v>1.558846453624318E-3</v>
      </c>
      <c r="P123" s="122">
        <f t="shared" si="80"/>
        <v>1.875293014533521E-3</v>
      </c>
      <c r="Q123" s="122">
        <f t="shared" si="81"/>
        <v>1.9965061142999752E-3</v>
      </c>
      <c r="R123" s="139"/>
      <c r="S123" s="48"/>
      <c r="T123" s="48"/>
      <c r="U123" s="48"/>
      <c r="V123" s="48"/>
      <c r="W123" s="48"/>
      <c r="X123" s="48"/>
      <c r="Y123" s="48"/>
    </row>
    <row r="124" spans="3:32" x14ac:dyDescent="0.25">
      <c r="C124" s="130" t="s">
        <v>318</v>
      </c>
      <c r="D124" s="120" t="s">
        <v>260</v>
      </c>
      <c r="E124" s="131">
        <v>2</v>
      </c>
      <c r="F124" s="131">
        <v>1</v>
      </c>
      <c r="G124" s="131">
        <v>1</v>
      </c>
      <c r="H124" s="131">
        <v>1</v>
      </c>
      <c r="I124" s="131">
        <v>4</v>
      </c>
      <c r="J124" s="131">
        <v>3</v>
      </c>
      <c r="K124" s="120" t="s">
        <v>260</v>
      </c>
      <c r="L124" s="122">
        <f t="shared" si="87"/>
        <v>3.2824552765468569E-4</v>
      </c>
      <c r="M124" s="122">
        <f t="shared" si="77"/>
        <v>2.1505376344086021E-4</v>
      </c>
      <c r="N124" s="122">
        <f t="shared" si="78"/>
        <v>2.4201355275895451E-4</v>
      </c>
      <c r="O124" s="122">
        <f t="shared" si="79"/>
        <v>2.5980774227071969E-4</v>
      </c>
      <c r="P124" s="122">
        <f t="shared" si="80"/>
        <v>9.3764650726676048E-4</v>
      </c>
      <c r="Q124" s="122">
        <f t="shared" si="81"/>
        <v>7.4868979286249059E-4</v>
      </c>
      <c r="R124" s="139"/>
      <c r="S124" s="48"/>
      <c r="T124" s="48"/>
      <c r="U124" s="48"/>
      <c r="V124" s="48"/>
      <c r="W124" s="48"/>
      <c r="X124" s="48"/>
      <c r="Y124" s="48"/>
    </row>
    <row r="125" spans="3:32" x14ac:dyDescent="0.25">
      <c r="C125" s="124" t="s">
        <v>262</v>
      </c>
      <c r="D125" s="120" t="s">
        <v>261</v>
      </c>
      <c r="E125" s="131">
        <v>1893</v>
      </c>
      <c r="F125" s="131">
        <v>1553</v>
      </c>
      <c r="G125" s="131">
        <v>1505</v>
      </c>
      <c r="H125" s="131">
        <v>1390</v>
      </c>
      <c r="I125" s="131">
        <v>1541</v>
      </c>
      <c r="J125" s="131">
        <v>1404</v>
      </c>
      <c r="K125" s="120" t="s">
        <v>261</v>
      </c>
      <c r="L125" s="127">
        <f t="shared" si="87"/>
        <v>0.31068439192516001</v>
      </c>
      <c r="M125" s="127">
        <f t="shared" si="77"/>
        <v>0.33397849462365592</v>
      </c>
      <c r="N125" s="127">
        <f t="shared" si="78"/>
        <v>0.36423039690222653</v>
      </c>
      <c r="O125" s="127">
        <f t="shared" si="79"/>
        <v>0.36113276175630032</v>
      </c>
      <c r="P125" s="127">
        <f t="shared" si="80"/>
        <v>0.36122831692451945</v>
      </c>
      <c r="Q125" s="127">
        <f t="shared" si="81"/>
        <v>0.35038682305964564</v>
      </c>
      <c r="R125" s="139"/>
      <c r="S125" s="48"/>
      <c r="T125" s="48"/>
      <c r="U125" s="48"/>
      <c r="V125" s="48"/>
      <c r="W125" s="48"/>
      <c r="X125" s="48"/>
      <c r="Y125" s="48"/>
    </row>
    <row r="126" spans="3:32" x14ac:dyDescent="0.25">
      <c r="C126" s="124" t="s">
        <v>264</v>
      </c>
      <c r="D126" s="120" t="s">
        <v>263</v>
      </c>
      <c r="E126" s="131">
        <v>67</v>
      </c>
      <c r="F126" s="131">
        <v>54</v>
      </c>
      <c r="G126" s="131">
        <v>51</v>
      </c>
      <c r="H126" s="131">
        <v>52</v>
      </c>
      <c r="I126" s="131">
        <v>50</v>
      </c>
      <c r="J126" s="131">
        <v>40</v>
      </c>
      <c r="K126" s="120" t="s">
        <v>263</v>
      </c>
      <c r="L126" s="122">
        <f t="shared" si="87"/>
        <v>1.0996225176431972E-2</v>
      </c>
      <c r="M126" s="122">
        <f t="shared" si="77"/>
        <v>1.1612903225806452E-2</v>
      </c>
      <c r="N126" s="122">
        <f t="shared" si="78"/>
        <v>1.2342691190706679E-2</v>
      </c>
      <c r="O126" s="122">
        <f t="shared" si="79"/>
        <v>1.3510002598077423E-2</v>
      </c>
      <c r="P126" s="122">
        <f t="shared" si="80"/>
        <v>1.1720581340834505E-2</v>
      </c>
      <c r="Q126" s="122">
        <f t="shared" si="81"/>
        <v>9.9825305714998751E-3</v>
      </c>
      <c r="R126" s="139"/>
      <c r="S126" s="48"/>
      <c r="T126" s="48"/>
      <c r="U126" s="48"/>
      <c r="V126" s="48"/>
      <c r="W126" s="48"/>
      <c r="X126" s="48"/>
      <c r="Y126" s="48"/>
    </row>
    <row r="127" spans="3:32" x14ac:dyDescent="0.25">
      <c r="C127" s="22" t="s">
        <v>266</v>
      </c>
      <c r="D127" s="106" t="s">
        <v>265</v>
      </c>
      <c r="E127" s="22">
        <v>6</v>
      </c>
      <c r="F127" s="22">
        <v>41</v>
      </c>
      <c r="G127" s="22">
        <v>61</v>
      </c>
      <c r="H127" s="22">
        <v>40</v>
      </c>
      <c r="I127" s="22">
        <v>54</v>
      </c>
      <c r="J127" s="22">
        <v>150</v>
      </c>
      <c r="K127" s="106" t="s">
        <v>265</v>
      </c>
      <c r="L127" s="122">
        <f t="shared" si="87"/>
        <v>9.8473658296405718E-4</v>
      </c>
      <c r="M127" s="122">
        <f t="shared" si="77"/>
        <v>8.8172043010752692E-3</v>
      </c>
      <c r="N127" s="122">
        <f t="shared" si="78"/>
        <v>1.4762826718296224E-2</v>
      </c>
      <c r="O127" s="122">
        <f t="shared" si="79"/>
        <v>1.0392309690828787E-2</v>
      </c>
      <c r="P127" s="122">
        <f t="shared" si="80"/>
        <v>1.2658227848101266E-2</v>
      </c>
      <c r="Q127" s="122">
        <f t="shared" si="81"/>
        <v>3.7434489643124534E-2</v>
      </c>
      <c r="R127" s="139"/>
      <c r="S127" s="48"/>
      <c r="T127" s="48"/>
      <c r="U127" s="48"/>
      <c r="V127" s="48"/>
      <c r="W127" s="48"/>
      <c r="X127" s="48"/>
      <c r="Y127" s="48"/>
    </row>
    <row r="128" spans="3:32" x14ac:dyDescent="0.25">
      <c r="C128" s="124" t="s">
        <v>268</v>
      </c>
      <c r="D128" s="125" t="s">
        <v>267</v>
      </c>
      <c r="E128" s="126">
        <v>109</v>
      </c>
      <c r="F128" s="126">
        <v>171</v>
      </c>
      <c r="G128" s="126">
        <v>182</v>
      </c>
      <c r="H128" s="126">
        <v>247</v>
      </c>
      <c r="I128" s="126">
        <v>345</v>
      </c>
      <c r="J128" s="126">
        <v>329</v>
      </c>
      <c r="K128" s="125" t="s">
        <v>267</v>
      </c>
      <c r="L128" s="122">
        <f t="shared" si="87"/>
        <v>1.788938125718037E-2</v>
      </c>
      <c r="M128" s="122">
        <f t="shared" si="77"/>
        <v>3.6774193548387096E-2</v>
      </c>
      <c r="N128" s="122">
        <f t="shared" si="78"/>
        <v>4.404646660212972E-2</v>
      </c>
      <c r="O128" s="122">
        <f t="shared" si="79"/>
        <v>6.4172512340867752E-2</v>
      </c>
      <c r="P128" s="122">
        <f t="shared" si="80"/>
        <v>8.0872011251758094E-2</v>
      </c>
      <c r="Q128" s="122">
        <f t="shared" si="81"/>
        <v>8.2106313950586471E-2</v>
      </c>
      <c r="R128" s="139"/>
      <c r="S128" s="48"/>
      <c r="T128" s="48"/>
      <c r="U128" s="48"/>
      <c r="V128" s="48"/>
      <c r="W128" s="48"/>
      <c r="X128" s="48"/>
      <c r="Y128" s="48"/>
    </row>
    <row r="129" spans="3:26" x14ac:dyDescent="0.25">
      <c r="C129" s="124" t="s">
        <v>270</v>
      </c>
      <c r="D129" s="125" t="s">
        <v>269</v>
      </c>
      <c r="E129" s="126"/>
      <c r="F129" s="126"/>
      <c r="G129" s="126"/>
      <c r="H129" s="126"/>
      <c r="I129" s="126">
        <v>1</v>
      </c>
      <c r="J129" s="126">
        <v>1</v>
      </c>
      <c r="K129" s="125" t="s">
        <v>269</v>
      </c>
      <c r="L129" s="122">
        <f t="shared" si="87"/>
        <v>0</v>
      </c>
      <c r="M129" s="122">
        <f t="shared" si="77"/>
        <v>0</v>
      </c>
      <c r="N129" s="122">
        <f t="shared" si="78"/>
        <v>0</v>
      </c>
      <c r="O129" s="122">
        <f t="shared" si="79"/>
        <v>0</v>
      </c>
      <c r="P129" s="122">
        <f t="shared" si="80"/>
        <v>2.3441162681669012E-4</v>
      </c>
      <c r="Q129" s="122">
        <f t="shared" si="81"/>
        <v>2.495632642874969E-4</v>
      </c>
      <c r="R129" s="139"/>
      <c r="S129" s="48"/>
      <c r="T129" s="48"/>
      <c r="U129" s="48"/>
      <c r="V129" s="48"/>
      <c r="W129" s="48"/>
      <c r="X129" s="48"/>
      <c r="Y129" s="48"/>
    </row>
    <row r="130" spans="3:26" x14ac:dyDescent="0.25">
      <c r="C130" s="124" t="s">
        <v>272</v>
      </c>
      <c r="D130" s="125" t="s">
        <v>271</v>
      </c>
      <c r="E130" s="126"/>
      <c r="F130" s="126">
        <v>25</v>
      </c>
      <c r="G130" s="126">
        <v>17</v>
      </c>
      <c r="H130" s="126">
        <v>21</v>
      </c>
      <c r="I130" s="126">
        <v>23</v>
      </c>
      <c r="J130" s="126">
        <v>31</v>
      </c>
      <c r="K130" s="125" t="s">
        <v>271</v>
      </c>
      <c r="L130" s="122">
        <f t="shared" si="87"/>
        <v>0</v>
      </c>
      <c r="M130" s="122">
        <f t="shared" si="77"/>
        <v>5.3763440860215058E-3</v>
      </c>
      <c r="N130" s="122">
        <f t="shared" si="78"/>
        <v>4.1142303969022263E-3</v>
      </c>
      <c r="O130" s="122">
        <f t="shared" si="79"/>
        <v>5.4559625876851132E-3</v>
      </c>
      <c r="P130" s="122">
        <f t="shared" si="80"/>
        <v>5.3914674167838727E-3</v>
      </c>
      <c r="Q130" s="122">
        <f t="shared" si="81"/>
        <v>7.7364611929124031E-3</v>
      </c>
      <c r="R130" s="139"/>
      <c r="S130" s="48"/>
      <c r="T130" s="48"/>
      <c r="U130" s="48"/>
      <c r="V130" s="48"/>
      <c r="W130" s="48"/>
      <c r="X130" s="48"/>
      <c r="Y130" s="48"/>
    </row>
    <row r="131" spans="3:26" x14ac:dyDescent="0.25">
      <c r="C131" s="124" t="s">
        <v>276</v>
      </c>
      <c r="D131" s="125" t="s">
        <v>275</v>
      </c>
      <c r="E131" s="126">
        <v>80</v>
      </c>
      <c r="F131" s="126">
        <v>75</v>
      </c>
      <c r="G131" s="126">
        <v>104</v>
      </c>
      <c r="H131" s="126">
        <v>100</v>
      </c>
      <c r="I131" s="126">
        <v>78</v>
      </c>
      <c r="J131" s="126">
        <v>58</v>
      </c>
      <c r="K131" s="125" t="s">
        <v>275</v>
      </c>
      <c r="L131" s="122">
        <f t="shared" si="87"/>
        <v>1.3129821106187428E-2</v>
      </c>
      <c r="M131" s="122">
        <f t="shared" si="77"/>
        <v>1.6129032258064516E-2</v>
      </c>
      <c r="N131" s="122">
        <f t="shared" si="78"/>
        <v>2.516940948693127E-2</v>
      </c>
      <c r="O131" s="122">
        <f t="shared" si="79"/>
        <v>2.5980774227071967E-2</v>
      </c>
      <c r="P131" s="122">
        <f t="shared" si="80"/>
        <v>1.8284106891701828E-2</v>
      </c>
      <c r="Q131" s="122">
        <f t="shared" si="81"/>
        <v>1.4474669328674819E-2</v>
      </c>
      <c r="R131" s="139"/>
      <c r="S131" s="48"/>
      <c r="T131" s="48"/>
      <c r="U131" s="48"/>
      <c r="V131" s="48"/>
      <c r="W131" s="48"/>
      <c r="X131" s="48"/>
      <c r="Y131" s="48"/>
    </row>
    <row r="132" spans="3:26" x14ac:dyDescent="0.25">
      <c r="C132" s="124" t="s">
        <v>278</v>
      </c>
      <c r="D132" s="125" t="s">
        <v>277</v>
      </c>
      <c r="E132" s="126">
        <v>4</v>
      </c>
      <c r="F132" s="126"/>
      <c r="G132" s="126">
        <v>1</v>
      </c>
      <c r="H132" s="126">
        <v>13</v>
      </c>
      <c r="I132" s="126">
        <v>4</v>
      </c>
      <c r="J132" s="126">
        <v>4</v>
      </c>
      <c r="K132" s="125" t="s">
        <v>277</v>
      </c>
      <c r="L132" s="122">
        <f t="shared" si="87"/>
        <v>6.5649105530937138E-4</v>
      </c>
      <c r="M132" s="122">
        <f t="shared" si="77"/>
        <v>0</v>
      </c>
      <c r="N132" s="122">
        <f t="shared" si="78"/>
        <v>2.4201355275895451E-4</v>
      </c>
      <c r="O132" s="122">
        <f t="shared" si="79"/>
        <v>3.3775006495193557E-3</v>
      </c>
      <c r="P132" s="122">
        <f t="shared" si="80"/>
        <v>9.3764650726676048E-4</v>
      </c>
      <c r="Q132" s="122">
        <f t="shared" si="81"/>
        <v>9.9825305714998759E-4</v>
      </c>
      <c r="R132" s="139"/>
      <c r="S132" s="48"/>
      <c r="T132" s="48"/>
      <c r="U132" s="48"/>
      <c r="V132" s="48"/>
      <c r="W132" s="48"/>
      <c r="X132" s="48"/>
      <c r="Y132" s="48"/>
    </row>
    <row r="133" spans="3:26" x14ac:dyDescent="0.25">
      <c r="C133" s="114" t="s">
        <v>587</v>
      </c>
      <c r="D133" s="132"/>
      <c r="E133" s="116">
        <f t="shared" ref="E133:J133" si="88">SUM(E135:E150)</f>
        <v>6727</v>
      </c>
      <c r="F133" s="116">
        <f t="shared" si="88"/>
        <v>7158</v>
      </c>
      <c r="G133" s="116">
        <f t="shared" si="88"/>
        <v>7299</v>
      </c>
      <c r="H133" s="116">
        <f t="shared" si="88"/>
        <v>7561</v>
      </c>
      <c r="I133" s="116">
        <f t="shared" si="88"/>
        <v>8584</v>
      </c>
      <c r="J133" s="116">
        <f t="shared" si="88"/>
        <v>8075</v>
      </c>
      <c r="K133" s="132"/>
      <c r="L133" s="114" t="s">
        <v>587</v>
      </c>
      <c r="M133" s="117"/>
      <c r="N133" s="117"/>
      <c r="O133" s="117"/>
      <c r="P133" s="117"/>
      <c r="Q133" s="117"/>
      <c r="R133" s="139"/>
      <c r="S133" s="133"/>
      <c r="T133" s="48"/>
      <c r="U133" s="48"/>
      <c r="V133" s="48"/>
      <c r="W133" s="48"/>
      <c r="X133" s="48"/>
      <c r="Y133" s="48"/>
    </row>
    <row r="134" spans="3:26" x14ac:dyDescent="0.25">
      <c r="C134" s="119" t="s">
        <v>592</v>
      </c>
      <c r="D134" s="134"/>
      <c r="E134" s="121"/>
      <c r="F134" s="121"/>
      <c r="G134" s="121"/>
      <c r="H134" s="121"/>
      <c r="I134" s="121"/>
      <c r="J134" s="121"/>
      <c r="K134" s="134"/>
      <c r="L134" s="48"/>
      <c r="M134" s="48"/>
      <c r="N134" s="48"/>
      <c r="O134" s="48"/>
      <c r="P134" s="48"/>
      <c r="Q134" s="48"/>
      <c r="R134" s="139"/>
      <c r="S134" s="48"/>
      <c r="T134" s="48"/>
      <c r="U134" s="48"/>
      <c r="V134" s="48"/>
      <c r="W134" s="48"/>
      <c r="X134" s="48"/>
      <c r="Y134" s="48"/>
    </row>
    <row r="135" spans="3:26" x14ac:dyDescent="0.25">
      <c r="C135" s="124" t="s">
        <v>247</v>
      </c>
      <c r="D135" s="125" t="s">
        <v>246</v>
      </c>
      <c r="E135" s="126">
        <v>163</v>
      </c>
      <c r="F135" s="126">
        <v>95</v>
      </c>
      <c r="G135" s="126">
        <v>109</v>
      </c>
      <c r="H135" s="126">
        <v>72</v>
      </c>
      <c r="I135" s="126">
        <v>135</v>
      </c>
      <c r="J135" s="126">
        <v>119</v>
      </c>
      <c r="K135" s="125" t="s">
        <v>246</v>
      </c>
      <c r="L135" s="122">
        <f>E135/E$133</f>
        <v>2.4230712055894159E-2</v>
      </c>
      <c r="M135" s="122">
        <f t="shared" ref="M135:M150" si="89">F135/F$133</f>
        <v>1.3271863649063985E-2</v>
      </c>
      <c r="N135" s="122">
        <f t="shared" ref="N135:N150" si="90">G135/G$133</f>
        <v>1.4933552541444033E-2</v>
      </c>
      <c r="O135" s="122">
        <f t="shared" ref="O135:O150" si="91">H135/H$133</f>
        <v>9.5225499272582996E-3</v>
      </c>
      <c r="P135" s="122">
        <f t="shared" ref="P135:P150" si="92">I135/I$133</f>
        <v>1.5726933830382105E-2</v>
      </c>
      <c r="Q135" s="122">
        <f t="shared" ref="Q135:Q150" si="93">J135/J$133</f>
        <v>1.4736842105263158E-2</v>
      </c>
      <c r="R135" s="139"/>
      <c r="S135" s="48"/>
      <c r="T135" s="48"/>
      <c r="U135" s="122">
        <f>(E140+E141+E145+E148)/E133</f>
        <v>4.9056042812546455E-3</v>
      </c>
      <c r="V135" s="122">
        <f t="shared" ref="V135" si="94">(F140+F141+F145+F148)/F133</f>
        <v>4.4705224923162895E-3</v>
      </c>
      <c r="W135" s="122">
        <f t="shared" ref="W135" si="95">(G140+G141+G145+G148)/G133</f>
        <v>8.7683244280038364E-3</v>
      </c>
      <c r="X135" s="122">
        <f t="shared" ref="X135" si="96">(H140+H141+H145+H148)/H133</f>
        <v>9.125777013622537E-3</v>
      </c>
      <c r="Y135" s="122">
        <f t="shared" ref="Y135" si="97">(I140+I141+I145+I148)/I133</f>
        <v>1.5377446411929171E-2</v>
      </c>
      <c r="Z135" s="122">
        <f t="shared" ref="Z135" si="98">(J140+J141+J145+J148)/J133</f>
        <v>9.4117647058823521E-3</v>
      </c>
    </row>
    <row r="136" spans="3:26" x14ac:dyDescent="0.25">
      <c r="C136" s="124" t="s">
        <v>249</v>
      </c>
      <c r="D136" s="125" t="s">
        <v>248</v>
      </c>
      <c r="E136" s="126">
        <v>489</v>
      </c>
      <c r="F136" s="126">
        <v>526</v>
      </c>
      <c r="G136" s="126">
        <v>584</v>
      </c>
      <c r="H136" s="126">
        <v>589</v>
      </c>
      <c r="I136" s="126">
        <v>701</v>
      </c>
      <c r="J136" s="126">
        <v>553</v>
      </c>
      <c r="K136" s="125" t="s">
        <v>248</v>
      </c>
      <c r="L136" s="122">
        <f t="shared" ref="L136:L150" si="99">E136/E$133</f>
        <v>7.269213616768247E-2</v>
      </c>
      <c r="M136" s="122">
        <f t="shared" si="89"/>
        <v>7.3484213467449003E-2</v>
      </c>
      <c r="N136" s="122">
        <f t="shared" si="90"/>
        <v>8.0010960405535E-2</v>
      </c>
      <c r="O136" s="122">
        <f t="shared" si="91"/>
        <v>7.7899748710488034E-2</v>
      </c>
      <c r="P136" s="122">
        <f t="shared" si="92"/>
        <v>8.1663560111835967E-2</v>
      </c>
      <c r="Q136" s="122">
        <f t="shared" si="93"/>
        <v>6.8482972136222911E-2</v>
      </c>
      <c r="R136" s="139"/>
      <c r="S136" s="48"/>
      <c r="T136" s="48"/>
      <c r="U136" s="48"/>
      <c r="V136" s="48"/>
      <c r="W136" s="48"/>
      <c r="X136" s="48"/>
      <c r="Y136" s="48"/>
    </row>
    <row r="137" spans="3:26" x14ac:dyDescent="0.25">
      <c r="C137" s="124" t="s">
        <v>251</v>
      </c>
      <c r="D137" s="125" t="s">
        <v>250</v>
      </c>
      <c r="E137" s="126">
        <v>1304</v>
      </c>
      <c r="F137" s="126">
        <v>1672</v>
      </c>
      <c r="G137" s="126">
        <v>1647</v>
      </c>
      <c r="H137" s="126">
        <v>1805</v>
      </c>
      <c r="I137" s="126">
        <v>2148</v>
      </c>
      <c r="J137" s="126">
        <v>2134</v>
      </c>
      <c r="K137" s="125" t="s">
        <v>250</v>
      </c>
      <c r="L137" s="127">
        <f t="shared" si="99"/>
        <v>0.19384569644715327</v>
      </c>
      <c r="M137" s="127">
        <f t="shared" si="89"/>
        <v>0.23358480022352612</v>
      </c>
      <c r="N137" s="127">
        <f t="shared" si="90"/>
        <v>0.22564734895191121</v>
      </c>
      <c r="O137" s="127">
        <f t="shared" si="91"/>
        <v>0.23872503637085041</v>
      </c>
      <c r="P137" s="127">
        <f t="shared" si="92"/>
        <v>0.25023299161230195</v>
      </c>
      <c r="Q137" s="127">
        <f t="shared" si="93"/>
        <v>0.26427244582043341</v>
      </c>
      <c r="R137" s="139"/>
      <c r="S137" s="48"/>
      <c r="T137" s="48"/>
      <c r="U137" s="48"/>
      <c r="V137" s="48"/>
      <c r="W137" s="48"/>
      <c r="X137" s="48"/>
      <c r="Y137" s="48"/>
    </row>
    <row r="138" spans="3:26" x14ac:dyDescent="0.25">
      <c r="C138" s="124" t="s">
        <v>253</v>
      </c>
      <c r="D138" s="125" t="s">
        <v>252</v>
      </c>
      <c r="E138" s="126">
        <v>2062</v>
      </c>
      <c r="F138" s="126">
        <v>2026</v>
      </c>
      <c r="G138" s="126">
        <v>1623</v>
      </c>
      <c r="H138" s="126">
        <v>1314</v>
      </c>
      <c r="I138" s="126">
        <v>1294</v>
      </c>
      <c r="J138" s="126">
        <v>1030</v>
      </c>
      <c r="K138" s="125" t="s">
        <v>252</v>
      </c>
      <c r="L138" s="127">
        <f t="shared" si="99"/>
        <v>0.30652594024082058</v>
      </c>
      <c r="M138" s="127">
        <f t="shared" si="89"/>
        <v>0.2830399552947751</v>
      </c>
      <c r="N138" s="127">
        <f t="shared" si="90"/>
        <v>0.22235922729140978</v>
      </c>
      <c r="O138" s="127">
        <f t="shared" si="91"/>
        <v>0.17378653617246395</v>
      </c>
      <c r="P138" s="127">
        <f t="shared" si="92"/>
        <v>0.15074557315936626</v>
      </c>
      <c r="Q138" s="127">
        <f t="shared" si="93"/>
        <v>0.12755417956656348</v>
      </c>
      <c r="R138" s="139"/>
      <c r="S138" s="48"/>
      <c r="T138" s="48"/>
      <c r="U138" s="48"/>
      <c r="V138" s="48"/>
      <c r="W138" s="48"/>
      <c r="X138" s="48"/>
      <c r="Y138" s="48"/>
    </row>
    <row r="139" spans="3:26" x14ac:dyDescent="0.25">
      <c r="C139" s="124" t="s">
        <v>255</v>
      </c>
      <c r="D139" s="125" t="s">
        <v>254</v>
      </c>
      <c r="E139" s="126">
        <v>67</v>
      </c>
      <c r="F139" s="126">
        <v>101</v>
      </c>
      <c r="G139" s="126">
        <v>122</v>
      </c>
      <c r="H139" s="126">
        <v>120</v>
      </c>
      <c r="I139" s="126">
        <v>119</v>
      </c>
      <c r="J139" s="126">
        <v>119</v>
      </c>
      <c r="K139" s="125" t="s">
        <v>254</v>
      </c>
      <c r="L139" s="122">
        <f t="shared" si="99"/>
        <v>9.9598632376988253E-3</v>
      </c>
      <c r="M139" s="122">
        <f t="shared" si="89"/>
        <v>1.4110086616373288E-2</v>
      </c>
      <c r="N139" s="122">
        <f t="shared" si="90"/>
        <v>1.6714618440882314E-2</v>
      </c>
      <c r="O139" s="122">
        <f t="shared" si="91"/>
        <v>1.5870916545430498E-2</v>
      </c>
      <c r="P139" s="122">
        <f t="shared" si="92"/>
        <v>1.3863000931966449E-2</v>
      </c>
      <c r="Q139" s="122">
        <f t="shared" si="93"/>
        <v>1.4736842105263158E-2</v>
      </c>
      <c r="R139" s="139"/>
      <c r="S139" s="48"/>
      <c r="T139" s="48"/>
      <c r="U139" s="48"/>
      <c r="V139" s="48"/>
      <c r="W139" s="48"/>
      <c r="X139" s="48"/>
      <c r="Y139" s="48"/>
    </row>
    <row r="140" spans="3:26" x14ac:dyDescent="0.25">
      <c r="C140" s="124" t="s">
        <v>257</v>
      </c>
      <c r="D140" s="125" t="s">
        <v>256</v>
      </c>
      <c r="E140" s="126"/>
      <c r="F140" s="126">
        <v>1</v>
      </c>
      <c r="G140" s="126">
        <v>2</v>
      </c>
      <c r="H140" s="126">
        <v>4</v>
      </c>
      <c r="I140" s="126">
        <v>58</v>
      </c>
      <c r="J140" s="126">
        <v>11</v>
      </c>
      <c r="K140" s="125" t="s">
        <v>256</v>
      </c>
      <c r="L140" s="122">
        <f t="shared" si="99"/>
        <v>0</v>
      </c>
      <c r="M140" s="122">
        <f t="shared" si="89"/>
        <v>1.3970382788488405E-4</v>
      </c>
      <c r="N140" s="122">
        <f t="shared" si="90"/>
        <v>2.7401013837511989E-4</v>
      </c>
      <c r="O140" s="122">
        <f t="shared" si="91"/>
        <v>5.2903055151434992E-4</v>
      </c>
      <c r="P140" s="122">
        <f t="shared" si="92"/>
        <v>6.7567567567567571E-3</v>
      </c>
      <c r="Q140" s="122">
        <f t="shared" si="93"/>
        <v>1.3622291021671827E-3</v>
      </c>
      <c r="R140" s="139"/>
      <c r="S140" s="48"/>
      <c r="T140" s="48"/>
      <c r="U140" s="48"/>
      <c r="V140" s="48"/>
      <c r="W140" s="48"/>
      <c r="X140" s="48"/>
      <c r="Y140" s="48"/>
    </row>
    <row r="141" spans="3:26" x14ac:dyDescent="0.25">
      <c r="C141" s="124" t="s">
        <v>259</v>
      </c>
      <c r="D141" s="125" t="s">
        <v>258</v>
      </c>
      <c r="E141" s="126">
        <v>17</v>
      </c>
      <c r="F141" s="126">
        <v>2</v>
      </c>
      <c r="G141" s="126"/>
      <c r="H141" s="126">
        <v>11</v>
      </c>
      <c r="I141" s="126">
        <v>13</v>
      </c>
      <c r="J141" s="126">
        <v>10</v>
      </c>
      <c r="K141" s="125" t="s">
        <v>258</v>
      </c>
      <c r="L141" s="122">
        <f t="shared" si="99"/>
        <v>2.5271294782220899E-3</v>
      </c>
      <c r="M141" s="122">
        <f t="shared" si="89"/>
        <v>2.7940765576976809E-4</v>
      </c>
      <c r="N141" s="122">
        <f t="shared" si="90"/>
        <v>0</v>
      </c>
      <c r="O141" s="122">
        <f t="shared" si="91"/>
        <v>1.4548340166644625E-3</v>
      </c>
      <c r="P141" s="122">
        <f t="shared" si="92"/>
        <v>1.5144454799627214E-3</v>
      </c>
      <c r="Q141" s="122">
        <f t="shared" si="93"/>
        <v>1.238390092879257E-3</v>
      </c>
      <c r="R141" s="139"/>
      <c r="S141" s="48"/>
      <c r="T141" s="48"/>
      <c r="U141" s="48"/>
      <c r="V141" s="48"/>
      <c r="W141" s="48"/>
      <c r="X141" s="48"/>
      <c r="Y141" s="48"/>
    </row>
    <row r="142" spans="3:26" x14ac:dyDescent="0.25">
      <c r="C142" s="124" t="s">
        <v>318</v>
      </c>
      <c r="D142" s="125" t="s">
        <v>260</v>
      </c>
      <c r="E142" s="126"/>
      <c r="F142" s="126"/>
      <c r="G142" s="126">
        <v>1</v>
      </c>
      <c r="H142" s="126">
        <v>1</v>
      </c>
      <c r="I142" s="126">
        <v>4</v>
      </c>
      <c r="J142" s="126">
        <v>2</v>
      </c>
      <c r="K142" s="125" t="s">
        <v>260</v>
      </c>
      <c r="L142" s="122">
        <f t="shared" si="99"/>
        <v>0</v>
      </c>
      <c r="M142" s="122">
        <f t="shared" si="89"/>
        <v>0</v>
      </c>
      <c r="N142" s="122">
        <f t="shared" si="90"/>
        <v>1.3700506918755994E-4</v>
      </c>
      <c r="O142" s="122">
        <f t="shared" si="91"/>
        <v>1.3225763787858748E-4</v>
      </c>
      <c r="P142" s="122">
        <f t="shared" si="92"/>
        <v>4.6598322460391424E-4</v>
      </c>
      <c r="Q142" s="122">
        <f t="shared" si="93"/>
        <v>2.476780185758514E-4</v>
      </c>
      <c r="R142" s="139"/>
      <c r="S142" s="48"/>
      <c r="T142" s="48"/>
      <c r="U142" s="48"/>
      <c r="V142" s="48"/>
      <c r="W142" s="48"/>
      <c r="X142" s="48"/>
      <c r="Y142" s="48"/>
    </row>
    <row r="143" spans="3:26" x14ac:dyDescent="0.25">
      <c r="C143" s="124" t="s">
        <v>262</v>
      </c>
      <c r="D143" s="125" t="s">
        <v>261</v>
      </c>
      <c r="E143" s="126">
        <v>2082</v>
      </c>
      <c r="F143" s="126">
        <v>2115</v>
      </c>
      <c r="G143" s="126">
        <v>2448</v>
      </c>
      <c r="H143" s="126">
        <v>2637</v>
      </c>
      <c r="I143" s="126">
        <v>2647</v>
      </c>
      <c r="J143" s="126">
        <v>2587</v>
      </c>
      <c r="K143" s="125" t="s">
        <v>261</v>
      </c>
      <c r="L143" s="127">
        <f t="shared" si="99"/>
        <v>0.30949903374461124</v>
      </c>
      <c r="M143" s="127">
        <f t="shared" si="89"/>
        <v>0.29547359597652978</v>
      </c>
      <c r="N143" s="127">
        <f t="shared" si="90"/>
        <v>0.33538840937114672</v>
      </c>
      <c r="O143" s="127">
        <f t="shared" si="91"/>
        <v>0.34876339108583521</v>
      </c>
      <c r="P143" s="127">
        <f t="shared" si="92"/>
        <v>0.30836439888164024</v>
      </c>
      <c r="Q143" s="127">
        <f t="shared" si="93"/>
        <v>0.32037151702786376</v>
      </c>
      <c r="R143" s="139"/>
      <c r="S143" s="48"/>
      <c r="T143" s="48"/>
      <c r="U143" s="48"/>
      <c r="V143" s="48"/>
      <c r="W143" s="48"/>
      <c r="X143" s="48"/>
      <c r="Y143" s="48"/>
    </row>
    <row r="144" spans="3:26" x14ac:dyDescent="0.25">
      <c r="C144" s="130" t="s">
        <v>264</v>
      </c>
      <c r="D144" s="125" t="s">
        <v>263</v>
      </c>
      <c r="E144" s="126">
        <v>127</v>
      </c>
      <c r="F144" s="126">
        <v>141</v>
      </c>
      <c r="G144" s="126">
        <v>95</v>
      </c>
      <c r="H144" s="126">
        <v>125</v>
      </c>
      <c r="I144" s="126">
        <v>139</v>
      </c>
      <c r="J144" s="126">
        <v>134</v>
      </c>
      <c r="K144" s="125" t="s">
        <v>263</v>
      </c>
      <c r="L144" s="122">
        <f t="shared" si="99"/>
        <v>1.8879143749070907E-2</v>
      </c>
      <c r="M144" s="122">
        <f t="shared" si="89"/>
        <v>1.9698239731768652E-2</v>
      </c>
      <c r="N144" s="122">
        <f t="shared" si="90"/>
        <v>1.3015481572818195E-2</v>
      </c>
      <c r="O144" s="122">
        <f t="shared" si="91"/>
        <v>1.6532204734823436E-2</v>
      </c>
      <c r="P144" s="122">
        <f t="shared" si="92"/>
        <v>1.619291705498602E-2</v>
      </c>
      <c r="Q144" s="122">
        <f t="shared" si="93"/>
        <v>1.6594427244582044E-2</v>
      </c>
      <c r="R144" s="139"/>
      <c r="S144" s="48"/>
      <c r="T144" s="48"/>
      <c r="U144" s="48"/>
      <c r="V144" s="48"/>
      <c r="W144" s="48"/>
      <c r="X144" s="48"/>
      <c r="Y144" s="48"/>
    </row>
    <row r="145" spans="3:26" x14ac:dyDescent="0.25">
      <c r="C145" s="124" t="s">
        <v>266</v>
      </c>
      <c r="D145" s="125" t="s">
        <v>265</v>
      </c>
      <c r="E145" s="126">
        <v>4</v>
      </c>
      <c r="F145" s="126">
        <v>3</v>
      </c>
      <c r="G145" s="126">
        <v>30</v>
      </c>
      <c r="H145" s="126">
        <v>11</v>
      </c>
      <c r="I145" s="126">
        <v>34</v>
      </c>
      <c r="J145" s="126">
        <v>26</v>
      </c>
      <c r="K145" s="125" t="s">
        <v>265</v>
      </c>
      <c r="L145" s="122">
        <f t="shared" si="99"/>
        <v>5.9461870075813879E-4</v>
      </c>
      <c r="M145" s="122">
        <f t="shared" si="89"/>
        <v>4.1911148365465214E-4</v>
      </c>
      <c r="N145" s="122">
        <f t="shared" si="90"/>
        <v>4.110152075626798E-3</v>
      </c>
      <c r="O145" s="122">
        <f t="shared" si="91"/>
        <v>1.4548340166644625E-3</v>
      </c>
      <c r="P145" s="122">
        <f t="shared" si="92"/>
        <v>3.9608574091332715E-3</v>
      </c>
      <c r="Q145" s="122">
        <f t="shared" si="93"/>
        <v>3.2198142414860682E-3</v>
      </c>
      <c r="R145" s="139"/>
      <c r="S145" s="48"/>
      <c r="T145" s="48"/>
      <c r="U145" s="48"/>
      <c r="V145" s="48"/>
      <c r="W145" s="48"/>
      <c r="X145" s="48"/>
      <c r="Y145" s="48"/>
    </row>
    <row r="146" spans="3:26" x14ac:dyDescent="0.25">
      <c r="C146" s="124" t="s">
        <v>268</v>
      </c>
      <c r="D146" s="125" t="s">
        <v>267</v>
      </c>
      <c r="E146" s="126">
        <v>336</v>
      </c>
      <c r="F146" s="126">
        <v>393</v>
      </c>
      <c r="G146" s="126">
        <v>538</v>
      </c>
      <c r="H146" s="126">
        <v>725</v>
      </c>
      <c r="I146" s="126">
        <v>1101</v>
      </c>
      <c r="J146" s="126">
        <v>1207</v>
      </c>
      <c r="K146" s="125" t="s">
        <v>267</v>
      </c>
      <c r="L146" s="122">
        <f t="shared" si="99"/>
        <v>4.9947970863683661E-2</v>
      </c>
      <c r="M146" s="122">
        <f t="shared" si="89"/>
        <v>5.4903604358759427E-2</v>
      </c>
      <c r="N146" s="122">
        <f t="shared" si="90"/>
        <v>7.370872722290725E-2</v>
      </c>
      <c r="O146" s="122">
        <f t="shared" si="91"/>
        <v>9.5886787461975931E-2</v>
      </c>
      <c r="P146" s="122">
        <f t="shared" si="92"/>
        <v>0.1282618825722274</v>
      </c>
      <c r="Q146" s="122">
        <f t="shared" si="93"/>
        <v>0.14947368421052631</v>
      </c>
      <c r="R146" s="139"/>
      <c r="S146" s="48"/>
      <c r="T146" s="48"/>
      <c r="U146" s="48"/>
      <c r="V146" s="48"/>
      <c r="W146" s="48"/>
      <c r="X146" s="48"/>
      <c r="Y146" s="48"/>
    </row>
    <row r="147" spans="3:26" x14ac:dyDescent="0.25">
      <c r="C147" s="22" t="s">
        <v>270</v>
      </c>
      <c r="D147" s="106" t="s">
        <v>269</v>
      </c>
      <c r="J147" s="22">
        <v>1</v>
      </c>
      <c r="K147" s="106" t="s">
        <v>269</v>
      </c>
      <c r="L147" s="122">
        <f t="shared" si="99"/>
        <v>0</v>
      </c>
      <c r="M147" s="122">
        <f t="shared" si="89"/>
        <v>0</v>
      </c>
      <c r="N147" s="122">
        <f t="shared" si="90"/>
        <v>0</v>
      </c>
      <c r="O147" s="122">
        <f t="shared" si="91"/>
        <v>0</v>
      </c>
      <c r="P147" s="122">
        <f t="shared" si="92"/>
        <v>0</v>
      </c>
      <c r="Q147" s="122">
        <f t="shared" si="93"/>
        <v>1.238390092879257E-4</v>
      </c>
      <c r="R147" s="139"/>
      <c r="S147" s="48"/>
      <c r="T147" s="48"/>
      <c r="U147" s="48"/>
      <c r="V147" s="48"/>
      <c r="W147" s="48"/>
      <c r="X147" s="48"/>
      <c r="Y147" s="48"/>
    </row>
    <row r="148" spans="3:26" x14ac:dyDescent="0.25">
      <c r="C148" s="124" t="s">
        <v>272</v>
      </c>
      <c r="D148" s="120" t="s">
        <v>271</v>
      </c>
      <c r="E148" s="131">
        <v>12</v>
      </c>
      <c r="F148" s="131">
        <v>26</v>
      </c>
      <c r="G148" s="131">
        <v>32</v>
      </c>
      <c r="H148" s="131">
        <v>43</v>
      </c>
      <c r="I148" s="131">
        <v>27</v>
      </c>
      <c r="J148" s="131">
        <v>29</v>
      </c>
      <c r="K148" s="120" t="s">
        <v>271</v>
      </c>
      <c r="L148" s="122">
        <f t="shared" si="99"/>
        <v>1.7838561022744165E-3</v>
      </c>
      <c r="M148" s="122">
        <f t="shared" si="89"/>
        <v>3.6322995250069852E-3</v>
      </c>
      <c r="N148" s="122">
        <f t="shared" si="90"/>
        <v>4.3841622140019182E-3</v>
      </c>
      <c r="O148" s="122">
        <f t="shared" si="91"/>
        <v>5.687078428779262E-3</v>
      </c>
      <c r="P148" s="122">
        <f t="shared" si="92"/>
        <v>3.1453867660764211E-3</v>
      </c>
      <c r="Q148" s="122">
        <f t="shared" si="93"/>
        <v>3.5913312693498451E-3</v>
      </c>
      <c r="R148" s="139"/>
      <c r="S148" s="48"/>
      <c r="T148" s="48"/>
      <c r="U148" s="48"/>
      <c r="V148" s="48"/>
      <c r="W148" s="48"/>
      <c r="X148" s="48"/>
      <c r="Y148" s="48"/>
    </row>
    <row r="149" spans="3:26" x14ac:dyDescent="0.25">
      <c r="C149" s="124" t="s">
        <v>276</v>
      </c>
      <c r="D149" s="120" t="s">
        <v>275</v>
      </c>
      <c r="E149" s="131">
        <v>63</v>
      </c>
      <c r="F149" s="131">
        <v>57</v>
      </c>
      <c r="G149" s="131">
        <v>64</v>
      </c>
      <c r="H149" s="131">
        <v>99</v>
      </c>
      <c r="I149" s="131">
        <v>163</v>
      </c>
      <c r="J149" s="131">
        <v>113</v>
      </c>
      <c r="K149" s="120" t="s">
        <v>275</v>
      </c>
      <c r="L149" s="122">
        <f t="shared" si="99"/>
        <v>9.3652445369406864E-3</v>
      </c>
      <c r="M149" s="122">
        <f t="shared" si="89"/>
        <v>7.9631181894383903E-3</v>
      </c>
      <c r="N149" s="122">
        <f t="shared" si="90"/>
        <v>8.7683244280038364E-3</v>
      </c>
      <c r="O149" s="122">
        <f t="shared" si="91"/>
        <v>1.3093506149980162E-2</v>
      </c>
      <c r="P149" s="122">
        <f t="shared" si="92"/>
        <v>1.8988816402609507E-2</v>
      </c>
      <c r="Q149" s="122">
        <f t="shared" si="93"/>
        <v>1.3993808049535603E-2</v>
      </c>
      <c r="R149" s="139"/>
      <c r="S149" s="48"/>
      <c r="T149" s="48"/>
      <c r="U149" s="48"/>
      <c r="V149" s="48"/>
      <c r="W149" s="48"/>
      <c r="X149" s="48"/>
      <c r="Y149" s="48"/>
    </row>
    <row r="150" spans="3:26" x14ac:dyDescent="0.25">
      <c r="C150" s="124" t="s">
        <v>278</v>
      </c>
      <c r="D150" s="120" t="s">
        <v>277</v>
      </c>
      <c r="E150" s="131">
        <v>1</v>
      </c>
      <c r="F150" s="131"/>
      <c r="G150" s="131">
        <v>4</v>
      </c>
      <c r="H150" s="131">
        <v>5</v>
      </c>
      <c r="I150" s="131">
        <v>1</v>
      </c>
      <c r="J150" s="131"/>
      <c r="K150" s="120" t="s">
        <v>277</v>
      </c>
      <c r="L150" s="122">
        <f t="shared" si="99"/>
        <v>1.486546751895347E-4</v>
      </c>
      <c r="M150" s="122">
        <f t="shared" si="89"/>
        <v>0</v>
      </c>
      <c r="N150" s="122">
        <f t="shared" si="90"/>
        <v>5.4802027675023978E-4</v>
      </c>
      <c r="O150" s="122">
        <f t="shared" si="91"/>
        <v>6.6128818939293742E-4</v>
      </c>
      <c r="P150" s="122">
        <f t="shared" si="92"/>
        <v>1.1649580615097856E-4</v>
      </c>
      <c r="Q150" s="122">
        <f t="shared" si="93"/>
        <v>0</v>
      </c>
      <c r="R150" s="139"/>
      <c r="S150" s="48"/>
      <c r="T150" s="48"/>
      <c r="U150" s="48"/>
      <c r="V150" s="48"/>
      <c r="W150" s="48"/>
      <c r="X150" s="48"/>
      <c r="Y150" s="48"/>
    </row>
    <row r="151" spans="3:26" x14ac:dyDescent="0.25">
      <c r="C151" s="114" t="s">
        <v>591</v>
      </c>
      <c r="D151" s="132"/>
      <c r="E151" s="116">
        <f t="shared" ref="E151:J151" si="100">SUM(E153:E169)</f>
        <v>14308</v>
      </c>
      <c r="F151" s="116">
        <f t="shared" si="100"/>
        <v>13852</v>
      </c>
      <c r="G151" s="116">
        <f t="shared" si="100"/>
        <v>13472</v>
      </c>
      <c r="H151" s="116">
        <f t="shared" si="100"/>
        <v>14929</v>
      </c>
      <c r="I151" s="116">
        <f t="shared" si="100"/>
        <v>15512</v>
      </c>
      <c r="J151" s="116">
        <f t="shared" si="100"/>
        <v>14818</v>
      </c>
      <c r="K151" s="132"/>
      <c r="L151" s="114" t="s">
        <v>591</v>
      </c>
      <c r="M151" s="117"/>
      <c r="N151" s="117"/>
      <c r="O151" s="117"/>
      <c r="P151" s="117"/>
      <c r="Q151" s="117"/>
      <c r="R151" s="48"/>
      <c r="S151" s="133"/>
      <c r="T151" s="48"/>
      <c r="U151" s="48"/>
      <c r="V151" s="48"/>
      <c r="W151" s="48"/>
      <c r="X151" s="48"/>
      <c r="Y151" s="48"/>
    </row>
    <row r="152" spans="3:26" x14ac:dyDescent="0.25">
      <c r="C152" s="119" t="s">
        <v>592</v>
      </c>
      <c r="D152" s="134"/>
      <c r="E152" s="121"/>
      <c r="F152" s="121"/>
      <c r="G152" s="121"/>
      <c r="H152" s="121"/>
      <c r="I152" s="121"/>
      <c r="J152" s="121"/>
      <c r="K152" s="134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</row>
    <row r="153" spans="3:26" x14ac:dyDescent="0.25">
      <c r="C153" s="124" t="s">
        <v>247</v>
      </c>
      <c r="D153" s="120" t="s">
        <v>246</v>
      </c>
      <c r="E153" s="131">
        <v>293</v>
      </c>
      <c r="F153" s="131">
        <v>257</v>
      </c>
      <c r="G153" s="131">
        <v>162</v>
      </c>
      <c r="H153" s="131">
        <v>165</v>
      </c>
      <c r="I153" s="131">
        <v>140</v>
      </c>
      <c r="J153" s="131">
        <v>112</v>
      </c>
      <c r="K153" s="120" t="s">
        <v>246</v>
      </c>
      <c r="L153" s="122">
        <f>E153/E$151</f>
        <v>2.0478054235392788E-2</v>
      </c>
      <c r="M153" s="122">
        <f t="shared" ref="M153:M169" si="101">F153/F$151</f>
        <v>1.8553277505053423E-2</v>
      </c>
      <c r="N153" s="122">
        <f t="shared" ref="N153:N169" si="102">G153/G$151</f>
        <v>1.2024940617577197E-2</v>
      </c>
      <c r="O153" s="122">
        <f t="shared" ref="O153:O169" si="103">H153/H$151</f>
        <v>1.1052314287628106E-2</v>
      </c>
      <c r="P153" s="122">
        <f t="shared" ref="P153:P169" si="104">I153/I$151</f>
        <v>9.0252707581227436E-3</v>
      </c>
      <c r="Q153" s="122">
        <f t="shared" ref="Q153:Q169" si="105">J153/J$151</f>
        <v>7.5583749493858821E-3</v>
      </c>
      <c r="R153" s="48"/>
      <c r="S153" s="48"/>
      <c r="T153" s="48"/>
      <c r="U153" s="122">
        <f>(E158+E159+E163+E166)/E151</f>
        <v>0.10280961699748392</v>
      </c>
      <c r="V153" s="122">
        <f t="shared" ref="V153" si="106">(F158+F159+F163+F166)/F151</f>
        <v>0.11745596303782847</v>
      </c>
      <c r="W153" s="122">
        <f t="shared" ref="W153" si="107">(G158+G159+G163+G166)/G151</f>
        <v>0.16738420427553444</v>
      </c>
      <c r="X153" s="122">
        <f t="shared" ref="X153" si="108">(H158+H159+H163+H166)/H151</f>
        <v>0.1771719472168263</v>
      </c>
      <c r="Y153" s="122">
        <f t="shared" ref="Y153" si="109">(I158+I159+I163+I166)/I151</f>
        <v>0.16832129963898917</v>
      </c>
      <c r="Z153" s="122">
        <f t="shared" ref="Z153" si="110">(J158+J159+J163+J166)/J151</f>
        <v>0.19894722634633555</v>
      </c>
    </row>
    <row r="154" spans="3:26" x14ac:dyDescent="0.25">
      <c r="C154" s="124" t="s">
        <v>249</v>
      </c>
      <c r="D154" s="120" t="s">
        <v>248</v>
      </c>
      <c r="E154" s="131">
        <v>122</v>
      </c>
      <c r="F154" s="131">
        <v>202</v>
      </c>
      <c r="G154" s="131">
        <v>120</v>
      </c>
      <c r="H154" s="131">
        <v>145</v>
      </c>
      <c r="I154" s="131">
        <v>120</v>
      </c>
      <c r="J154" s="131">
        <v>144</v>
      </c>
      <c r="K154" s="120" t="s">
        <v>248</v>
      </c>
      <c r="L154" s="122">
        <f t="shared" ref="L154:L169" si="111">E154/E$151</f>
        <v>8.5266983505731062E-3</v>
      </c>
      <c r="M154" s="122">
        <f t="shared" si="101"/>
        <v>1.4582731735489461E-2</v>
      </c>
      <c r="N154" s="122">
        <f t="shared" si="102"/>
        <v>8.9073634204275536E-3</v>
      </c>
      <c r="O154" s="122">
        <f t="shared" si="103"/>
        <v>9.71263982852167E-3</v>
      </c>
      <c r="P154" s="122">
        <f t="shared" si="104"/>
        <v>7.7359463641052091E-3</v>
      </c>
      <c r="Q154" s="122">
        <f t="shared" si="105"/>
        <v>9.7179106492104195E-3</v>
      </c>
      <c r="R154" s="48"/>
      <c r="S154" s="48"/>
      <c r="T154" s="48"/>
      <c r="U154" s="48"/>
      <c r="V154" s="48"/>
      <c r="W154" s="48"/>
      <c r="X154" s="48"/>
      <c r="Y154" s="48"/>
    </row>
    <row r="155" spans="3:26" x14ac:dyDescent="0.25">
      <c r="C155" s="124" t="s">
        <v>251</v>
      </c>
      <c r="D155" s="120" t="s">
        <v>250</v>
      </c>
      <c r="E155" s="131">
        <v>265</v>
      </c>
      <c r="F155" s="131">
        <v>235</v>
      </c>
      <c r="G155" s="131">
        <v>274</v>
      </c>
      <c r="H155" s="131">
        <v>293</v>
      </c>
      <c r="I155" s="131">
        <v>425</v>
      </c>
      <c r="J155" s="131">
        <v>266</v>
      </c>
      <c r="K155" s="120" t="s">
        <v>250</v>
      </c>
      <c r="L155" s="127">
        <f t="shared" si="111"/>
        <v>1.8521107072966173E-2</v>
      </c>
      <c r="M155" s="127">
        <f t="shared" si="101"/>
        <v>1.6965059197227836E-2</v>
      </c>
      <c r="N155" s="127">
        <f t="shared" si="102"/>
        <v>2.0338479809976245E-2</v>
      </c>
      <c r="O155" s="127">
        <f t="shared" si="103"/>
        <v>1.9626230825909304E-2</v>
      </c>
      <c r="P155" s="127">
        <f t="shared" si="104"/>
        <v>2.7398143372872615E-2</v>
      </c>
      <c r="Q155" s="127">
        <f t="shared" si="105"/>
        <v>1.795114050479147E-2</v>
      </c>
      <c r="R155" s="48"/>
      <c r="S155" s="48"/>
      <c r="T155" s="48"/>
      <c r="U155" s="48"/>
      <c r="V155" s="48"/>
      <c r="W155" s="48"/>
      <c r="X155" s="48"/>
      <c r="Y155" s="48"/>
    </row>
    <row r="156" spans="3:26" x14ac:dyDescent="0.25">
      <c r="C156" s="124" t="s">
        <v>253</v>
      </c>
      <c r="D156" s="120" t="s">
        <v>252</v>
      </c>
      <c r="E156" s="131">
        <v>8376</v>
      </c>
      <c r="F156" s="131">
        <v>7241</v>
      </c>
      <c r="G156" s="131">
        <v>6500</v>
      </c>
      <c r="H156" s="131">
        <v>6716</v>
      </c>
      <c r="I156" s="131">
        <v>6624</v>
      </c>
      <c r="J156" s="131">
        <v>5495</v>
      </c>
      <c r="K156" s="120" t="s">
        <v>252</v>
      </c>
      <c r="L156" s="127">
        <f t="shared" si="111"/>
        <v>0.58540676544590442</v>
      </c>
      <c r="M156" s="127">
        <f t="shared" si="101"/>
        <v>0.52274039849841181</v>
      </c>
      <c r="N156" s="127">
        <f t="shared" si="102"/>
        <v>0.48248218527315917</v>
      </c>
      <c r="O156" s="127">
        <f t="shared" si="103"/>
        <v>0.44986268336794161</v>
      </c>
      <c r="P156" s="127">
        <f t="shared" si="104"/>
        <v>0.42702423929860756</v>
      </c>
      <c r="Q156" s="127">
        <f t="shared" si="105"/>
        <v>0.37083277095424483</v>
      </c>
      <c r="R156" s="48"/>
      <c r="S156" s="48"/>
      <c r="T156" s="48"/>
      <c r="U156" s="48"/>
      <c r="V156" s="48"/>
      <c r="W156" s="48"/>
      <c r="X156" s="48"/>
      <c r="Y156" s="48"/>
    </row>
    <row r="157" spans="3:26" x14ac:dyDescent="0.25">
      <c r="C157" s="124" t="s">
        <v>255</v>
      </c>
      <c r="D157" s="120" t="s">
        <v>254</v>
      </c>
      <c r="E157" s="131">
        <v>10</v>
      </c>
      <c r="F157" s="131">
        <v>11</v>
      </c>
      <c r="G157" s="131">
        <v>10</v>
      </c>
      <c r="H157" s="131">
        <v>11</v>
      </c>
      <c r="I157" s="131">
        <v>15</v>
      </c>
      <c r="J157" s="131">
        <v>13</v>
      </c>
      <c r="K157" s="120" t="s">
        <v>254</v>
      </c>
      <c r="L157" s="122">
        <f t="shared" si="111"/>
        <v>6.9890970086664808E-4</v>
      </c>
      <c r="M157" s="122">
        <f t="shared" si="101"/>
        <v>7.9410915391279232E-4</v>
      </c>
      <c r="N157" s="122">
        <f t="shared" si="102"/>
        <v>7.4228028503562943E-4</v>
      </c>
      <c r="O157" s="122">
        <f t="shared" si="103"/>
        <v>7.3682095250854048E-4</v>
      </c>
      <c r="P157" s="122">
        <f t="shared" si="104"/>
        <v>9.6699329551315114E-4</v>
      </c>
      <c r="Q157" s="122">
        <f t="shared" si="105"/>
        <v>8.7731137805371841E-4</v>
      </c>
      <c r="R157" s="48"/>
      <c r="S157" s="48"/>
      <c r="T157" s="48"/>
      <c r="U157" s="48"/>
      <c r="V157" s="48"/>
      <c r="W157" s="48"/>
      <c r="X157" s="48"/>
      <c r="Y157" s="48"/>
    </row>
    <row r="158" spans="3:26" x14ac:dyDescent="0.25">
      <c r="C158" s="124" t="s">
        <v>257</v>
      </c>
      <c r="D158" s="120" t="s">
        <v>256</v>
      </c>
      <c r="E158" s="131">
        <v>28</v>
      </c>
      <c r="F158" s="131">
        <v>118</v>
      </c>
      <c r="G158" s="131">
        <v>214</v>
      </c>
      <c r="H158" s="131">
        <v>206</v>
      </c>
      <c r="I158" s="131">
        <v>406</v>
      </c>
      <c r="J158" s="131">
        <v>496</v>
      </c>
      <c r="K158" s="120" t="s">
        <v>256</v>
      </c>
      <c r="L158" s="122">
        <f t="shared" si="111"/>
        <v>1.9569471624266144E-3</v>
      </c>
      <c r="M158" s="122">
        <f t="shared" si="101"/>
        <v>8.518625469246319E-3</v>
      </c>
      <c r="N158" s="122">
        <f t="shared" si="102"/>
        <v>1.5884798099762471E-2</v>
      </c>
      <c r="O158" s="122">
        <f t="shared" si="103"/>
        <v>1.3798646928796303E-2</v>
      </c>
      <c r="P158" s="122">
        <f t="shared" si="104"/>
        <v>2.6173285198555957E-2</v>
      </c>
      <c r="Q158" s="122">
        <f t="shared" si="105"/>
        <v>3.3472803347280332E-2</v>
      </c>
      <c r="R158" s="48"/>
      <c r="S158" s="48"/>
      <c r="T158" s="48"/>
      <c r="U158" s="48"/>
      <c r="V158" s="48"/>
      <c r="W158" s="48"/>
      <c r="X158" s="48"/>
      <c r="Y158" s="48"/>
    </row>
    <row r="159" spans="3:26" x14ac:dyDescent="0.25">
      <c r="C159" s="124" t="s">
        <v>259</v>
      </c>
      <c r="D159" s="120" t="s">
        <v>258</v>
      </c>
      <c r="E159" s="131">
        <v>1356</v>
      </c>
      <c r="F159" s="131">
        <v>887</v>
      </c>
      <c r="G159" s="131">
        <v>1099</v>
      </c>
      <c r="H159" s="131">
        <v>1329</v>
      </c>
      <c r="I159" s="131">
        <v>1465</v>
      </c>
      <c r="J159" s="131">
        <v>1459</v>
      </c>
      <c r="K159" s="120" t="s">
        <v>258</v>
      </c>
      <c r="L159" s="122">
        <f t="shared" si="111"/>
        <v>9.4772155437517477E-2</v>
      </c>
      <c r="M159" s="122">
        <f t="shared" si="101"/>
        <v>6.4034074501876981E-2</v>
      </c>
      <c r="N159" s="122">
        <f t="shared" si="102"/>
        <v>8.1576603325415678E-2</v>
      </c>
      <c r="O159" s="122">
        <f t="shared" si="103"/>
        <v>8.902136780762275E-2</v>
      </c>
      <c r="P159" s="122">
        <f t="shared" si="104"/>
        <v>9.4443011861784429E-2</v>
      </c>
      <c r="Q159" s="122">
        <f t="shared" si="105"/>
        <v>9.8461330813875023E-2</v>
      </c>
      <c r="R159" s="48"/>
      <c r="S159" s="48"/>
      <c r="T159" s="48"/>
      <c r="U159" s="48"/>
      <c r="V159" s="48"/>
      <c r="W159" s="48"/>
      <c r="X159" s="48"/>
      <c r="Y159" s="48"/>
    </row>
    <row r="160" spans="3:26" x14ac:dyDescent="0.25">
      <c r="C160" s="124" t="s">
        <v>318</v>
      </c>
      <c r="D160" s="120" t="s">
        <v>260</v>
      </c>
      <c r="E160" s="131">
        <v>20</v>
      </c>
      <c r="F160" s="131">
        <v>31</v>
      </c>
      <c r="G160" s="131">
        <v>39</v>
      </c>
      <c r="H160" s="131">
        <v>50</v>
      </c>
      <c r="I160" s="131">
        <v>81</v>
      </c>
      <c r="J160" s="131">
        <v>71</v>
      </c>
      <c r="K160" s="120" t="s">
        <v>260</v>
      </c>
      <c r="L160" s="122">
        <f t="shared" si="111"/>
        <v>1.3978194017332962E-3</v>
      </c>
      <c r="M160" s="122">
        <f t="shared" si="101"/>
        <v>2.2379439792087783E-3</v>
      </c>
      <c r="N160" s="122">
        <f t="shared" si="102"/>
        <v>2.894893111638955E-3</v>
      </c>
      <c r="O160" s="122">
        <f t="shared" si="103"/>
        <v>3.3491861477660929E-3</v>
      </c>
      <c r="P160" s="122">
        <f t="shared" si="104"/>
        <v>5.2217637957710158E-3</v>
      </c>
      <c r="Q160" s="122">
        <f t="shared" si="105"/>
        <v>4.7914698339856935E-3</v>
      </c>
      <c r="R160" s="48"/>
      <c r="S160" s="48"/>
      <c r="T160" s="48"/>
      <c r="U160" s="48"/>
      <c r="V160" s="48"/>
      <c r="W160" s="48"/>
      <c r="X160" s="48"/>
      <c r="Y160" s="48"/>
    </row>
    <row r="161" spans="1:26" x14ac:dyDescent="0.25">
      <c r="C161" s="124" t="s">
        <v>262</v>
      </c>
      <c r="D161" s="120" t="s">
        <v>261</v>
      </c>
      <c r="E161" s="131">
        <v>2749</v>
      </c>
      <c r="F161" s="131">
        <v>3017</v>
      </c>
      <c r="G161" s="131">
        <v>2846</v>
      </c>
      <c r="H161" s="131">
        <v>3296</v>
      </c>
      <c r="I161" s="131">
        <v>3661</v>
      </c>
      <c r="J161" s="131">
        <v>3749</v>
      </c>
      <c r="K161" s="120" t="s">
        <v>261</v>
      </c>
      <c r="L161" s="127">
        <f t="shared" si="111"/>
        <v>0.19213027676824154</v>
      </c>
      <c r="M161" s="127">
        <f t="shared" si="101"/>
        <v>0.2178024833958995</v>
      </c>
      <c r="N161" s="127">
        <f t="shared" si="102"/>
        <v>0.21125296912114014</v>
      </c>
      <c r="O161" s="127">
        <f t="shared" si="103"/>
        <v>0.22077835086074085</v>
      </c>
      <c r="P161" s="127">
        <f t="shared" si="104"/>
        <v>0.23601083032490974</v>
      </c>
      <c r="Q161" s="127">
        <f t="shared" si="105"/>
        <v>0.25300310433256851</v>
      </c>
      <c r="R161" s="48"/>
      <c r="S161" s="48"/>
      <c r="T161" s="48"/>
      <c r="U161" s="48"/>
      <c r="V161" s="48"/>
      <c r="W161" s="48"/>
      <c r="X161" s="48"/>
      <c r="Y161" s="48"/>
    </row>
    <row r="162" spans="1:26" x14ac:dyDescent="0.25">
      <c r="C162" s="124" t="s">
        <v>264</v>
      </c>
      <c r="D162" s="120" t="s">
        <v>263</v>
      </c>
      <c r="E162" s="131">
        <v>114</v>
      </c>
      <c r="F162" s="131">
        <v>120</v>
      </c>
      <c r="G162" s="131">
        <v>95</v>
      </c>
      <c r="H162" s="131">
        <v>94</v>
      </c>
      <c r="I162" s="131">
        <v>82</v>
      </c>
      <c r="J162" s="131">
        <v>56</v>
      </c>
      <c r="K162" s="120" t="s">
        <v>263</v>
      </c>
      <c r="L162" s="122">
        <f t="shared" si="111"/>
        <v>7.9675705898797876E-3</v>
      </c>
      <c r="M162" s="122">
        <f t="shared" si="101"/>
        <v>8.6630089517759166E-3</v>
      </c>
      <c r="N162" s="122">
        <f t="shared" si="102"/>
        <v>7.0516627078384799E-3</v>
      </c>
      <c r="O162" s="122">
        <f t="shared" si="103"/>
        <v>6.2964699578002548E-3</v>
      </c>
      <c r="P162" s="122">
        <f t="shared" si="104"/>
        <v>5.2862300154718931E-3</v>
      </c>
      <c r="Q162" s="122">
        <f t="shared" si="105"/>
        <v>3.779187474692941E-3</v>
      </c>
      <c r="R162" s="48"/>
      <c r="S162" s="48"/>
      <c r="T162" s="48"/>
      <c r="U162" s="48"/>
      <c r="V162" s="48"/>
      <c r="W162" s="48"/>
      <c r="X162" s="48"/>
      <c r="Y162" s="48"/>
    </row>
    <row r="163" spans="1:26" x14ac:dyDescent="0.25">
      <c r="C163" s="124" t="s">
        <v>266</v>
      </c>
      <c r="D163" s="120" t="s">
        <v>265</v>
      </c>
      <c r="E163" s="131">
        <v>31</v>
      </c>
      <c r="F163" s="131">
        <v>119</v>
      </c>
      <c r="G163" s="131">
        <v>152</v>
      </c>
      <c r="H163" s="131">
        <v>146</v>
      </c>
      <c r="I163" s="131">
        <v>134</v>
      </c>
      <c r="J163" s="131">
        <v>218</v>
      </c>
      <c r="K163" s="120" t="s">
        <v>265</v>
      </c>
      <c r="L163" s="122">
        <f t="shared" si="111"/>
        <v>2.1666200726866091E-3</v>
      </c>
      <c r="M163" s="122">
        <f t="shared" si="101"/>
        <v>8.5908172105111178E-3</v>
      </c>
      <c r="N163" s="122">
        <f t="shared" si="102"/>
        <v>1.1282660332541567E-2</v>
      </c>
      <c r="O163" s="122">
        <f t="shared" si="103"/>
        <v>9.7796235514769903E-3</v>
      </c>
      <c r="P163" s="122">
        <f t="shared" si="104"/>
        <v>8.6384734399174833E-3</v>
      </c>
      <c r="Q163" s="122">
        <f t="shared" si="105"/>
        <v>1.4711836955054663E-2</v>
      </c>
      <c r="R163" s="48"/>
      <c r="S163" s="48"/>
      <c r="T163" s="48"/>
      <c r="U163" s="48"/>
      <c r="V163" s="48"/>
      <c r="W163" s="48"/>
      <c r="X163" s="48"/>
      <c r="Y163" s="48"/>
    </row>
    <row r="164" spans="1:26" x14ac:dyDescent="0.25">
      <c r="C164" s="130" t="s">
        <v>268</v>
      </c>
      <c r="D164" s="120" t="s">
        <v>267</v>
      </c>
      <c r="E164" s="131">
        <v>593</v>
      </c>
      <c r="F164" s="131">
        <v>800</v>
      </c>
      <c r="G164" s="131">
        <v>892</v>
      </c>
      <c r="H164" s="131">
        <v>1114</v>
      </c>
      <c r="I164" s="131">
        <v>1331</v>
      </c>
      <c r="J164" s="131">
        <v>1553</v>
      </c>
      <c r="K164" s="120" t="s">
        <v>267</v>
      </c>
      <c r="L164" s="122">
        <f t="shared" si="111"/>
        <v>4.1445345261392229E-2</v>
      </c>
      <c r="M164" s="122">
        <f t="shared" si="101"/>
        <v>5.7753393011839446E-2</v>
      </c>
      <c r="N164" s="122">
        <f t="shared" si="102"/>
        <v>6.6211401425178146E-2</v>
      </c>
      <c r="O164" s="122">
        <f t="shared" si="103"/>
        <v>7.4619867372228546E-2</v>
      </c>
      <c r="P164" s="122">
        <f t="shared" si="104"/>
        <v>8.5804538421866944E-2</v>
      </c>
      <c r="Q164" s="122">
        <f t="shared" si="105"/>
        <v>0.1048049669321096</v>
      </c>
      <c r="R164" s="48"/>
      <c r="S164" s="48"/>
      <c r="T164" s="48"/>
      <c r="U164" s="48"/>
      <c r="V164" s="48"/>
      <c r="W164" s="48"/>
      <c r="X164" s="48"/>
      <c r="Y164" s="48"/>
    </row>
    <row r="165" spans="1:26" x14ac:dyDescent="0.25">
      <c r="C165" s="124" t="s">
        <v>270</v>
      </c>
      <c r="D165" s="120" t="s">
        <v>269</v>
      </c>
      <c r="E165" s="131">
        <v>24</v>
      </c>
      <c r="F165" s="131">
        <v>30</v>
      </c>
      <c r="G165" s="131">
        <v>48</v>
      </c>
      <c r="H165" s="131">
        <v>63</v>
      </c>
      <c r="I165" s="131">
        <v>91</v>
      </c>
      <c r="J165" s="131">
        <v>121</v>
      </c>
      <c r="K165" s="120" t="s">
        <v>269</v>
      </c>
      <c r="L165" s="122">
        <f t="shared" si="111"/>
        <v>1.6773832820799553E-3</v>
      </c>
      <c r="M165" s="122">
        <f t="shared" si="101"/>
        <v>2.1657522379439791E-3</v>
      </c>
      <c r="N165" s="122">
        <f t="shared" si="102"/>
        <v>3.5629453681710215E-3</v>
      </c>
      <c r="O165" s="122">
        <f t="shared" si="103"/>
        <v>4.2199745461852772E-3</v>
      </c>
      <c r="P165" s="122">
        <f t="shared" si="104"/>
        <v>5.8664259927797835E-3</v>
      </c>
      <c r="Q165" s="122">
        <f t="shared" si="105"/>
        <v>8.165744364961534E-3</v>
      </c>
      <c r="R165" s="48"/>
      <c r="S165" s="48"/>
      <c r="T165" s="48"/>
      <c r="U165" s="48"/>
      <c r="V165" s="48"/>
      <c r="W165" s="48"/>
      <c r="X165" s="48"/>
      <c r="Y165" s="48"/>
    </row>
    <row r="166" spans="1:26" x14ac:dyDescent="0.25">
      <c r="C166" s="124" t="s">
        <v>272</v>
      </c>
      <c r="D166" s="120" t="s">
        <v>271</v>
      </c>
      <c r="E166" s="131">
        <v>56</v>
      </c>
      <c r="F166" s="131">
        <v>503</v>
      </c>
      <c r="G166" s="131">
        <v>790</v>
      </c>
      <c r="H166" s="131">
        <v>964</v>
      </c>
      <c r="I166" s="131">
        <v>606</v>
      </c>
      <c r="J166" s="131">
        <v>775</v>
      </c>
      <c r="K166" s="120" t="s">
        <v>271</v>
      </c>
      <c r="L166" s="122">
        <f t="shared" si="111"/>
        <v>3.9138943248532287E-3</v>
      </c>
      <c r="M166" s="122">
        <f t="shared" si="101"/>
        <v>3.6312445856194052E-2</v>
      </c>
      <c r="N166" s="122">
        <f t="shared" si="102"/>
        <v>5.8640142517814728E-2</v>
      </c>
      <c r="O166" s="122">
        <f t="shared" si="103"/>
        <v>6.4572308928930275E-2</v>
      </c>
      <c r="P166" s="122">
        <f t="shared" si="104"/>
        <v>3.9066529138731307E-2</v>
      </c>
      <c r="Q166" s="122">
        <f t="shared" si="105"/>
        <v>5.2301255230125521E-2</v>
      </c>
      <c r="R166" s="48"/>
      <c r="S166" s="48"/>
      <c r="T166" s="48"/>
      <c r="U166" s="48"/>
      <c r="V166" s="48"/>
      <c r="W166" s="48"/>
      <c r="X166" s="48"/>
      <c r="Y166" s="48"/>
    </row>
    <row r="167" spans="1:26" x14ac:dyDescent="0.25">
      <c r="C167" s="22" t="s">
        <v>274</v>
      </c>
      <c r="D167" s="106" t="s">
        <v>273</v>
      </c>
      <c r="E167" s="22">
        <v>3</v>
      </c>
      <c r="F167" s="22">
        <v>7</v>
      </c>
      <c r="G167" s="22">
        <v>3</v>
      </c>
      <c r="H167" s="22">
        <v>3</v>
      </c>
      <c r="I167" s="22">
        <v>6</v>
      </c>
      <c r="J167" s="22">
        <v>11</v>
      </c>
      <c r="K167" s="106" t="s">
        <v>273</v>
      </c>
      <c r="L167" s="122">
        <f t="shared" si="111"/>
        <v>2.0967291025999441E-4</v>
      </c>
      <c r="M167" s="122">
        <f t="shared" si="101"/>
        <v>5.0534218885359518E-4</v>
      </c>
      <c r="N167" s="122">
        <f t="shared" si="102"/>
        <v>2.2268408551068885E-4</v>
      </c>
      <c r="O167" s="122">
        <f t="shared" si="103"/>
        <v>2.0095116886596556E-4</v>
      </c>
      <c r="P167" s="122">
        <f t="shared" si="104"/>
        <v>3.8679731820526046E-4</v>
      </c>
      <c r="Q167" s="122">
        <f t="shared" si="105"/>
        <v>7.4234039681468481E-4</v>
      </c>
      <c r="R167" s="48"/>
      <c r="S167" s="48"/>
      <c r="T167" s="48"/>
      <c r="U167" s="48"/>
      <c r="V167" s="48"/>
      <c r="W167" s="48"/>
      <c r="X167" s="48"/>
      <c r="Y167" s="48"/>
    </row>
    <row r="168" spans="1:26" x14ac:dyDescent="0.25">
      <c r="C168" s="124" t="s">
        <v>276</v>
      </c>
      <c r="D168" s="125" t="s">
        <v>275</v>
      </c>
      <c r="E168" s="126">
        <v>96</v>
      </c>
      <c r="F168" s="126">
        <v>82</v>
      </c>
      <c r="G168" s="126">
        <v>60</v>
      </c>
      <c r="H168" s="126">
        <v>72</v>
      </c>
      <c r="I168" s="126">
        <v>63</v>
      </c>
      <c r="J168" s="126">
        <v>38</v>
      </c>
      <c r="K168" s="125" t="s">
        <v>275</v>
      </c>
      <c r="L168" s="122">
        <f t="shared" si="111"/>
        <v>6.7095331283198211E-3</v>
      </c>
      <c r="M168" s="122">
        <f t="shared" si="101"/>
        <v>5.9197227837135434E-3</v>
      </c>
      <c r="N168" s="122">
        <f t="shared" si="102"/>
        <v>4.4536817102137768E-3</v>
      </c>
      <c r="O168" s="122">
        <f t="shared" si="103"/>
        <v>4.822828052783174E-3</v>
      </c>
      <c r="P168" s="122">
        <f t="shared" si="104"/>
        <v>4.0613718411552343E-3</v>
      </c>
      <c r="Q168" s="122">
        <f t="shared" si="105"/>
        <v>2.5644486435416384E-3</v>
      </c>
      <c r="R168" s="48"/>
      <c r="S168" s="48"/>
      <c r="T168" s="48"/>
      <c r="U168" s="48"/>
      <c r="V168" s="48"/>
      <c r="W168" s="48"/>
      <c r="X168" s="48"/>
      <c r="Y168" s="48"/>
    </row>
    <row r="169" spans="1:26" x14ac:dyDescent="0.25">
      <c r="C169" s="124" t="s">
        <v>278</v>
      </c>
      <c r="D169" s="125" t="s">
        <v>277</v>
      </c>
      <c r="E169" s="126">
        <v>172</v>
      </c>
      <c r="F169" s="126">
        <v>192</v>
      </c>
      <c r="G169" s="126">
        <v>168</v>
      </c>
      <c r="H169" s="126">
        <v>262</v>
      </c>
      <c r="I169" s="126">
        <v>262</v>
      </c>
      <c r="J169" s="126">
        <v>241</v>
      </c>
      <c r="K169" s="125" t="s">
        <v>277</v>
      </c>
      <c r="L169" s="122">
        <f t="shared" si="111"/>
        <v>1.2021246854906346E-2</v>
      </c>
      <c r="M169" s="122">
        <f t="shared" si="101"/>
        <v>1.3860814322841466E-2</v>
      </c>
      <c r="N169" s="122">
        <f t="shared" si="102"/>
        <v>1.2470308788598575E-2</v>
      </c>
      <c r="O169" s="122">
        <f t="shared" si="103"/>
        <v>1.7549735414294325E-2</v>
      </c>
      <c r="P169" s="122">
        <f t="shared" si="104"/>
        <v>1.6890149561629705E-2</v>
      </c>
      <c r="Q169" s="122">
        <f t="shared" si="105"/>
        <v>1.6264003239303548E-2</v>
      </c>
      <c r="R169" s="48"/>
      <c r="S169" s="48"/>
      <c r="T169" s="48"/>
      <c r="U169" s="48"/>
      <c r="V169" s="48"/>
      <c r="W169" s="48"/>
      <c r="X169" s="48"/>
      <c r="Y169" s="48"/>
    </row>
    <row r="170" spans="1:26" x14ac:dyDescent="0.25">
      <c r="C170" s="114" t="s">
        <v>284</v>
      </c>
      <c r="D170" s="132"/>
      <c r="E170" s="116">
        <f t="shared" ref="E170:J170" si="112">SUM(E172:E187)</f>
        <v>2853</v>
      </c>
      <c r="F170" s="116">
        <f t="shared" si="112"/>
        <v>2867</v>
      </c>
      <c r="G170" s="116">
        <f t="shared" si="112"/>
        <v>3163</v>
      </c>
      <c r="H170" s="116">
        <f t="shared" si="112"/>
        <v>3164</v>
      </c>
      <c r="I170" s="116">
        <f t="shared" si="112"/>
        <v>3660</v>
      </c>
      <c r="J170" s="116">
        <f t="shared" si="112"/>
        <v>3084</v>
      </c>
      <c r="K170" s="132"/>
      <c r="L170" s="114" t="s">
        <v>284</v>
      </c>
      <c r="M170" s="117"/>
      <c r="N170" s="117"/>
      <c r="O170" s="117"/>
      <c r="P170" s="117"/>
      <c r="Q170" s="117"/>
      <c r="R170" s="48"/>
      <c r="S170" s="118"/>
      <c r="T170" s="48"/>
      <c r="U170" s="48"/>
      <c r="V170" s="48"/>
      <c r="W170" s="48"/>
      <c r="X170" s="48"/>
      <c r="Y170" s="48"/>
    </row>
    <row r="171" spans="1:26" s="20" customFormat="1" x14ac:dyDescent="0.25">
      <c r="A171" s="22"/>
      <c r="C171" s="119" t="s">
        <v>592</v>
      </c>
      <c r="D171" s="134"/>
      <c r="E171" s="121"/>
      <c r="F171" s="121"/>
      <c r="G171" s="121"/>
      <c r="H171" s="121"/>
      <c r="I171" s="121"/>
      <c r="J171" s="121"/>
      <c r="K171" s="134"/>
      <c r="L171" s="135"/>
      <c r="M171" s="135"/>
      <c r="N171" s="135"/>
      <c r="O171" s="135"/>
      <c r="P171" s="135"/>
      <c r="Q171" s="135"/>
      <c r="R171" s="135"/>
      <c r="S171" s="135"/>
      <c r="T171" s="135"/>
      <c r="U171" s="135"/>
      <c r="V171" s="135"/>
      <c r="W171" s="135"/>
      <c r="X171" s="135"/>
      <c r="Y171" s="135"/>
    </row>
    <row r="172" spans="1:26" x14ac:dyDescent="0.25">
      <c r="C172" s="124" t="s">
        <v>247</v>
      </c>
      <c r="D172" s="125" t="s">
        <v>246</v>
      </c>
      <c r="E172" s="126">
        <v>80</v>
      </c>
      <c r="F172" s="126">
        <v>39</v>
      </c>
      <c r="G172" s="126">
        <v>36</v>
      </c>
      <c r="H172" s="126">
        <v>56</v>
      </c>
      <c r="I172" s="126">
        <v>32</v>
      </c>
      <c r="J172" s="126">
        <v>21</v>
      </c>
      <c r="K172" s="125" t="s">
        <v>246</v>
      </c>
      <c r="L172" s="122">
        <f>E172/E$170</f>
        <v>2.8040658955485454E-2</v>
      </c>
      <c r="M172" s="122">
        <f t="shared" ref="M172:M187" si="113">F172/F$170</f>
        <v>1.3603069410533658E-2</v>
      </c>
      <c r="N172" s="122">
        <f t="shared" ref="N172:N187" si="114">G172/G$170</f>
        <v>1.138159974707556E-2</v>
      </c>
      <c r="O172" s="122">
        <f t="shared" ref="O172:O187" si="115">H172/H$170</f>
        <v>1.7699115044247787E-2</v>
      </c>
      <c r="P172" s="122">
        <f t="shared" ref="P172:P187" si="116">I172/I$170</f>
        <v>8.7431693989071038E-3</v>
      </c>
      <c r="Q172" s="122">
        <f t="shared" ref="Q172:Q187" si="117">J172/J$170</f>
        <v>6.8093385214007783E-3</v>
      </c>
      <c r="R172" s="48"/>
      <c r="S172" s="48"/>
      <c r="T172" s="48"/>
      <c r="U172" s="122">
        <f>(E177+E178+E182+E185)/E170</f>
        <v>0.10620399579390116</v>
      </c>
      <c r="V172" s="122">
        <f t="shared" ref="V172" si="118">(F177+F178+F182+F185)/F170</f>
        <v>8.5455179630275546E-2</v>
      </c>
      <c r="W172" s="122">
        <f t="shared" ref="W172" si="119">(G177+G178+G182+G185)/G170</f>
        <v>0.19032564021498577</v>
      </c>
      <c r="X172" s="122">
        <f t="shared" ref="X172" si="120">(H177+H178+H182+H185)/H170</f>
        <v>0.21049304677623262</v>
      </c>
      <c r="Y172" s="122">
        <f t="shared" ref="Y172" si="121">(I177+I178+I182+I185)/I170</f>
        <v>0.28688524590163933</v>
      </c>
      <c r="Z172" s="122">
        <f t="shared" ref="Z172" si="122">(J177+J178+J182+J185)/J170</f>
        <v>0.28469520103761348</v>
      </c>
    </row>
    <row r="173" spans="1:26" x14ac:dyDescent="0.25">
      <c r="C173" s="124" t="s">
        <v>249</v>
      </c>
      <c r="D173" s="125" t="s">
        <v>248</v>
      </c>
      <c r="E173" s="126">
        <v>46</v>
      </c>
      <c r="F173" s="126">
        <v>55</v>
      </c>
      <c r="G173" s="126">
        <v>47</v>
      </c>
      <c r="H173" s="126">
        <v>58</v>
      </c>
      <c r="I173" s="126">
        <v>55</v>
      </c>
      <c r="J173" s="126">
        <v>59</v>
      </c>
      <c r="K173" s="125" t="s">
        <v>248</v>
      </c>
      <c r="L173" s="122">
        <f t="shared" ref="L173:L187" si="123">E173/E$170</f>
        <v>1.6123378899404135E-2</v>
      </c>
      <c r="M173" s="122">
        <f t="shared" si="113"/>
        <v>1.918381583536798E-2</v>
      </c>
      <c r="N173" s="122">
        <f t="shared" si="114"/>
        <v>1.4859310780904205E-2</v>
      </c>
      <c r="O173" s="122">
        <f t="shared" si="115"/>
        <v>1.8331226295828066E-2</v>
      </c>
      <c r="P173" s="122">
        <f t="shared" si="116"/>
        <v>1.5027322404371584E-2</v>
      </c>
      <c r="Q173" s="122">
        <f t="shared" si="117"/>
        <v>1.913099870298314E-2</v>
      </c>
      <c r="R173" s="48"/>
      <c r="S173" s="48"/>
      <c r="T173" s="48"/>
      <c r="U173" s="48"/>
      <c r="V173" s="48"/>
      <c r="W173" s="48"/>
      <c r="X173" s="48"/>
      <c r="Y173" s="48"/>
    </row>
    <row r="174" spans="1:26" x14ac:dyDescent="0.25">
      <c r="C174" s="124" t="s">
        <v>251</v>
      </c>
      <c r="D174" s="125" t="s">
        <v>250</v>
      </c>
      <c r="E174" s="126">
        <v>167</v>
      </c>
      <c r="F174" s="126">
        <v>152</v>
      </c>
      <c r="G174" s="126">
        <v>84</v>
      </c>
      <c r="H174" s="126">
        <v>133</v>
      </c>
      <c r="I174" s="126">
        <v>170</v>
      </c>
      <c r="J174" s="126">
        <v>140</v>
      </c>
      <c r="K174" s="125" t="s">
        <v>250</v>
      </c>
      <c r="L174" s="127">
        <f t="shared" si="123"/>
        <v>5.8534875569575887E-2</v>
      </c>
      <c r="M174" s="127">
        <f t="shared" si="113"/>
        <v>5.3017091035926056E-2</v>
      </c>
      <c r="N174" s="127">
        <f t="shared" si="114"/>
        <v>2.6557066076509643E-2</v>
      </c>
      <c r="O174" s="127">
        <f t="shared" si="115"/>
        <v>4.2035398230088498E-2</v>
      </c>
      <c r="P174" s="127">
        <f t="shared" si="116"/>
        <v>4.6448087431693992E-2</v>
      </c>
      <c r="Q174" s="127">
        <f t="shared" si="117"/>
        <v>4.5395590142671853E-2</v>
      </c>
      <c r="R174" s="48"/>
      <c r="S174" s="48"/>
      <c r="T174" s="48"/>
      <c r="U174" s="48"/>
      <c r="V174" s="48"/>
      <c r="W174" s="48"/>
      <c r="X174" s="48"/>
      <c r="Y174" s="48"/>
    </row>
    <row r="175" spans="1:26" x14ac:dyDescent="0.25">
      <c r="C175" s="124" t="s">
        <v>253</v>
      </c>
      <c r="D175" s="125" t="s">
        <v>252</v>
      </c>
      <c r="E175" s="126">
        <v>1060</v>
      </c>
      <c r="F175" s="126">
        <v>987</v>
      </c>
      <c r="G175" s="126">
        <v>944</v>
      </c>
      <c r="H175" s="126">
        <v>715</v>
      </c>
      <c r="I175" s="126">
        <v>673</v>
      </c>
      <c r="J175" s="126">
        <v>475</v>
      </c>
      <c r="K175" s="125" t="s">
        <v>252</v>
      </c>
      <c r="L175" s="127">
        <f t="shared" si="123"/>
        <v>0.37153873116018227</v>
      </c>
      <c r="M175" s="127">
        <f t="shared" si="113"/>
        <v>0.34426229508196721</v>
      </c>
      <c r="N175" s="127">
        <f t="shared" si="114"/>
        <v>0.29845083781220361</v>
      </c>
      <c r="O175" s="127">
        <f t="shared" si="115"/>
        <v>0.22597977243994943</v>
      </c>
      <c r="P175" s="127">
        <f t="shared" si="116"/>
        <v>0.18387978142076503</v>
      </c>
      <c r="Q175" s="127">
        <f t="shared" si="117"/>
        <v>0.15402075226977952</v>
      </c>
      <c r="R175" s="48"/>
      <c r="S175" s="48"/>
      <c r="T175" s="48"/>
      <c r="U175" s="48"/>
      <c r="V175" s="48"/>
      <c r="W175" s="48"/>
      <c r="X175" s="48"/>
      <c r="Y175" s="48"/>
    </row>
    <row r="176" spans="1:26" x14ac:dyDescent="0.25">
      <c r="C176" s="124" t="s">
        <v>255</v>
      </c>
      <c r="D176" s="125" t="s">
        <v>254</v>
      </c>
      <c r="E176" s="126">
        <v>3</v>
      </c>
      <c r="F176" s="126">
        <v>14</v>
      </c>
      <c r="G176" s="126">
        <v>22</v>
      </c>
      <c r="H176" s="126">
        <v>10</v>
      </c>
      <c r="I176" s="126">
        <v>3</v>
      </c>
      <c r="J176" s="126">
        <v>3</v>
      </c>
      <c r="K176" s="125" t="s">
        <v>254</v>
      </c>
      <c r="L176" s="122">
        <f t="shared" si="123"/>
        <v>1.0515247108307045E-3</v>
      </c>
      <c r="M176" s="122">
        <f t="shared" si="113"/>
        <v>4.8831531217300318E-3</v>
      </c>
      <c r="N176" s="122">
        <f t="shared" si="114"/>
        <v>6.9554220676572871E-3</v>
      </c>
      <c r="O176" s="122">
        <f t="shared" si="115"/>
        <v>3.1605562579013905E-3</v>
      </c>
      <c r="P176" s="122">
        <f t="shared" si="116"/>
        <v>8.1967213114754098E-4</v>
      </c>
      <c r="Q176" s="122">
        <f t="shared" si="117"/>
        <v>9.727626459143969E-4</v>
      </c>
      <c r="R176" s="48"/>
      <c r="S176" s="48"/>
      <c r="T176" s="48"/>
      <c r="U176" s="48"/>
      <c r="V176" s="48"/>
      <c r="W176" s="48"/>
      <c r="X176" s="48"/>
      <c r="Y176" s="48"/>
    </row>
    <row r="177" spans="3:26" x14ac:dyDescent="0.25">
      <c r="C177" s="124" t="s">
        <v>257</v>
      </c>
      <c r="D177" s="125" t="s">
        <v>256</v>
      </c>
      <c r="E177" s="126">
        <v>5</v>
      </c>
      <c r="F177" s="126">
        <v>12</v>
      </c>
      <c r="G177" s="126">
        <v>17</v>
      </c>
      <c r="H177" s="126">
        <v>19</v>
      </c>
      <c r="I177" s="126">
        <v>29</v>
      </c>
      <c r="J177" s="126">
        <v>61</v>
      </c>
      <c r="K177" s="125" t="s">
        <v>256</v>
      </c>
      <c r="L177" s="122">
        <f t="shared" si="123"/>
        <v>1.7525411847178409E-3</v>
      </c>
      <c r="M177" s="122">
        <f t="shared" si="113"/>
        <v>4.1855598186257411E-3</v>
      </c>
      <c r="N177" s="122">
        <f t="shared" si="114"/>
        <v>5.3746443250079039E-3</v>
      </c>
      <c r="O177" s="122">
        <f t="shared" si="115"/>
        <v>6.0050568900126425E-3</v>
      </c>
      <c r="P177" s="122">
        <f t="shared" si="116"/>
        <v>7.9234972677595626E-3</v>
      </c>
      <c r="Q177" s="122">
        <f t="shared" si="117"/>
        <v>1.9779507133592736E-2</v>
      </c>
      <c r="R177" s="48"/>
      <c r="S177" s="48"/>
      <c r="T177" s="48"/>
      <c r="U177" s="48"/>
      <c r="V177" s="48"/>
      <c r="W177" s="48"/>
      <c r="X177" s="48"/>
      <c r="Y177" s="48"/>
    </row>
    <row r="178" spans="3:26" x14ac:dyDescent="0.25">
      <c r="C178" s="124" t="s">
        <v>259</v>
      </c>
      <c r="D178" s="125" t="s">
        <v>258</v>
      </c>
      <c r="E178" s="126">
        <v>228</v>
      </c>
      <c r="F178" s="126">
        <v>43</v>
      </c>
      <c r="G178" s="126">
        <v>45</v>
      </c>
      <c r="H178" s="126">
        <v>24</v>
      </c>
      <c r="I178" s="126">
        <v>26</v>
      </c>
      <c r="J178" s="126">
        <v>20</v>
      </c>
      <c r="K178" s="125" t="s">
        <v>258</v>
      </c>
      <c r="L178" s="122">
        <f t="shared" si="123"/>
        <v>7.9915878023133546E-2</v>
      </c>
      <c r="M178" s="122">
        <f t="shared" si="113"/>
        <v>1.4998256016742239E-2</v>
      </c>
      <c r="N178" s="122">
        <f t="shared" si="114"/>
        <v>1.4226999683844452E-2</v>
      </c>
      <c r="O178" s="122">
        <f t="shared" si="115"/>
        <v>7.5853350189633373E-3</v>
      </c>
      <c r="P178" s="122">
        <f t="shared" si="116"/>
        <v>7.1038251366120223E-3</v>
      </c>
      <c r="Q178" s="122">
        <f t="shared" si="117"/>
        <v>6.4850843060959796E-3</v>
      </c>
      <c r="R178" s="48"/>
      <c r="S178" s="48"/>
      <c r="T178" s="48"/>
      <c r="U178" s="48"/>
      <c r="V178" s="48"/>
      <c r="W178" s="48"/>
      <c r="X178" s="48"/>
      <c r="Y178" s="48"/>
    </row>
    <row r="179" spans="3:26" x14ac:dyDescent="0.25">
      <c r="C179" s="124" t="s">
        <v>318</v>
      </c>
      <c r="D179" s="125" t="s">
        <v>260</v>
      </c>
      <c r="E179" s="126">
        <v>2</v>
      </c>
      <c r="F179" s="126">
        <v>5</v>
      </c>
      <c r="G179" s="126">
        <v>16</v>
      </c>
      <c r="H179" s="126">
        <v>3</v>
      </c>
      <c r="I179" s="126">
        <v>8</v>
      </c>
      <c r="J179" s="126">
        <v>2</v>
      </c>
      <c r="K179" s="125" t="s">
        <v>260</v>
      </c>
      <c r="L179" s="122">
        <f t="shared" si="123"/>
        <v>7.010164738871364E-4</v>
      </c>
      <c r="M179" s="122">
        <f t="shared" si="113"/>
        <v>1.7439832577607255E-3</v>
      </c>
      <c r="N179" s="122">
        <f t="shared" si="114"/>
        <v>5.0584887764780276E-3</v>
      </c>
      <c r="O179" s="122">
        <f t="shared" si="115"/>
        <v>9.4816687737041716E-4</v>
      </c>
      <c r="P179" s="122">
        <f t="shared" si="116"/>
        <v>2.185792349726776E-3</v>
      </c>
      <c r="Q179" s="122">
        <f t="shared" si="117"/>
        <v>6.485084306095979E-4</v>
      </c>
      <c r="R179" s="48"/>
      <c r="S179" s="48"/>
      <c r="T179" s="48"/>
      <c r="U179" s="48"/>
      <c r="V179" s="48"/>
      <c r="W179" s="48"/>
      <c r="X179" s="48"/>
      <c r="Y179" s="48"/>
    </row>
    <row r="180" spans="3:26" x14ac:dyDescent="0.25">
      <c r="C180" s="124" t="s">
        <v>262</v>
      </c>
      <c r="D180" s="125" t="s">
        <v>261</v>
      </c>
      <c r="E180" s="126">
        <v>990</v>
      </c>
      <c r="F180" s="126">
        <v>1081</v>
      </c>
      <c r="G180" s="126">
        <v>1190</v>
      </c>
      <c r="H180" s="126">
        <v>1263</v>
      </c>
      <c r="I180" s="126">
        <v>1298</v>
      </c>
      <c r="J180" s="126">
        <v>1193</v>
      </c>
      <c r="K180" s="125" t="s">
        <v>261</v>
      </c>
      <c r="L180" s="127">
        <f t="shared" si="123"/>
        <v>0.3470031545741325</v>
      </c>
      <c r="M180" s="127">
        <f t="shared" si="113"/>
        <v>0.37704918032786883</v>
      </c>
      <c r="N180" s="127">
        <f t="shared" si="114"/>
        <v>0.37622510275055326</v>
      </c>
      <c r="O180" s="127">
        <f t="shared" si="115"/>
        <v>0.39917825537294566</v>
      </c>
      <c r="P180" s="127">
        <f t="shared" si="116"/>
        <v>0.35464480874316939</v>
      </c>
      <c r="Q180" s="127">
        <f t="shared" si="117"/>
        <v>0.38683527885862518</v>
      </c>
      <c r="R180" s="48"/>
      <c r="S180" s="48"/>
      <c r="T180" s="48"/>
      <c r="U180" s="48"/>
      <c r="V180" s="48"/>
      <c r="W180" s="48"/>
      <c r="X180" s="48"/>
      <c r="Y180" s="48"/>
    </row>
    <row r="181" spans="3:26" x14ac:dyDescent="0.25">
      <c r="C181" s="124" t="s">
        <v>264</v>
      </c>
      <c r="D181" s="125" t="s">
        <v>263</v>
      </c>
      <c r="E181" s="126">
        <v>35</v>
      </c>
      <c r="F181" s="126">
        <v>32</v>
      </c>
      <c r="G181" s="126">
        <v>38</v>
      </c>
      <c r="H181" s="126">
        <v>24</v>
      </c>
      <c r="I181" s="126">
        <v>32</v>
      </c>
      <c r="J181" s="126">
        <v>23</v>
      </c>
      <c r="K181" s="125" t="s">
        <v>263</v>
      </c>
      <c r="L181" s="122">
        <f t="shared" si="123"/>
        <v>1.2267788293024886E-2</v>
      </c>
      <c r="M181" s="122">
        <f t="shared" si="113"/>
        <v>1.1161492849668643E-2</v>
      </c>
      <c r="N181" s="122">
        <f t="shared" si="114"/>
        <v>1.2013910844135315E-2</v>
      </c>
      <c r="O181" s="122">
        <f t="shared" si="115"/>
        <v>7.5853350189633373E-3</v>
      </c>
      <c r="P181" s="122">
        <f t="shared" si="116"/>
        <v>8.7431693989071038E-3</v>
      </c>
      <c r="Q181" s="122">
        <f t="shared" si="117"/>
        <v>7.4578469520103765E-3</v>
      </c>
      <c r="R181" s="48"/>
      <c r="S181" s="48"/>
      <c r="T181" s="48"/>
      <c r="U181" s="48"/>
      <c r="V181" s="48"/>
      <c r="W181" s="48"/>
      <c r="X181" s="48"/>
      <c r="Y181" s="48"/>
    </row>
    <row r="182" spans="3:26" x14ac:dyDescent="0.25">
      <c r="C182" s="124" t="s">
        <v>266</v>
      </c>
      <c r="D182" s="125" t="s">
        <v>265</v>
      </c>
      <c r="E182" s="126">
        <v>67</v>
      </c>
      <c r="F182" s="126">
        <v>144</v>
      </c>
      <c r="G182" s="126">
        <v>493</v>
      </c>
      <c r="H182" s="126">
        <v>542</v>
      </c>
      <c r="I182" s="126">
        <v>942</v>
      </c>
      <c r="J182" s="126">
        <v>706</v>
      </c>
      <c r="K182" s="128" t="s">
        <v>265</v>
      </c>
      <c r="L182" s="129">
        <f t="shared" si="123"/>
        <v>2.3484051875219066E-2</v>
      </c>
      <c r="M182" s="129">
        <f t="shared" si="113"/>
        <v>5.0226717823508897E-2</v>
      </c>
      <c r="N182" s="129">
        <f t="shared" si="114"/>
        <v>0.15586468542522922</v>
      </c>
      <c r="O182" s="129">
        <f t="shared" si="115"/>
        <v>0.17130214917825537</v>
      </c>
      <c r="P182" s="129">
        <f t="shared" si="116"/>
        <v>0.25737704918032789</v>
      </c>
      <c r="Q182" s="129">
        <f t="shared" si="117"/>
        <v>0.22892347600518806</v>
      </c>
      <c r="R182" s="48"/>
      <c r="S182" s="48"/>
      <c r="T182" s="48"/>
      <c r="U182" s="48"/>
      <c r="V182" s="48"/>
      <c r="W182" s="48"/>
      <c r="X182" s="48"/>
      <c r="Y182" s="48"/>
    </row>
    <row r="183" spans="3:26" x14ac:dyDescent="0.25">
      <c r="C183" s="124" t="s">
        <v>268</v>
      </c>
      <c r="D183" s="125" t="s">
        <v>267</v>
      </c>
      <c r="E183" s="126">
        <v>122</v>
      </c>
      <c r="F183" s="126">
        <v>122</v>
      </c>
      <c r="G183" s="126">
        <v>139</v>
      </c>
      <c r="H183" s="126">
        <v>176</v>
      </c>
      <c r="I183" s="126">
        <v>278</v>
      </c>
      <c r="J183" s="126">
        <v>240</v>
      </c>
      <c r="K183" s="125" t="s">
        <v>267</v>
      </c>
      <c r="L183" s="122">
        <f t="shared" si="123"/>
        <v>4.276200490711532E-2</v>
      </c>
      <c r="M183" s="122">
        <f t="shared" si="113"/>
        <v>4.2553191489361701E-2</v>
      </c>
      <c r="N183" s="122">
        <f t="shared" si="114"/>
        <v>4.3945621245652863E-2</v>
      </c>
      <c r="O183" s="122">
        <f t="shared" si="115"/>
        <v>5.5625790139064477E-2</v>
      </c>
      <c r="P183" s="122">
        <f t="shared" si="116"/>
        <v>7.5956284153005468E-2</v>
      </c>
      <c r="Q183" s="122">
        <f t="shared" si="117"/>
        <v>7.7821011673151752E-2</v>
      </c>
      <c r="R183" s="48"/>
      <c r="S183" s="48"/>
      <c r="T183" s="48"/>
      <c r="U183" s="48"/>
      <c r="V183" s="48"/>
      <c r="W183" s="48"/>
      <c r="X183" s="48"/>
      <c r="Y183" s="48"/>
    </row>
    <row r="184" spans="3:26" x14ac:dyDescent="0.25">
      <c r="C184" s="130" t="s">
        <v>270</v>
      </c>
      <c r="D184" s="125" t="s">
        <v>269</v>
      </c>
      <c r="E184" s="126"/>
      <c r="F184" s="126">
        <v>2</v>
      </c>
      <c r="G184" s="126">
        <v>5</v>
      </c>
      <c r="H184" s="126">
        <v>4</v>
      </c>
      <c r="I184" s="126">
        <v>6</v>
      </c>
      <c r="J184" s="126">
        <v>8</v>
      </c>
      <c r="K184" s="125" t="s">
        <v>269</v>
      </c>
      <c r="L184" s="122">
        <f t="shared" si="123"/>
        <v>0</v>
      </c>
      <c r="M184" s="122">
        <f t="shared" si="113"/>
        <v>6.9759330310429019E-4</v>
      </c>
      <c r="N184" s="122">
        <f t="shared" si="114"/>
        <v>1.5807777426493834E-3</v>
      </c>
      <c r="O184" s="122">
        <f t="shared" si="115"/>
        <v>1.2642225031605564E-3</v>
      </c>
      <c r="P184" s="122">
        <f t="shared" si="116"/>
        <v>1.639344262295082E-3</v>
      </c>
      <c r="Q184" s="122">
        <f t="shared" si="117"/>
        <v>2.5940337224383916E-3</v>
      </c>
      <c r="R184" s="48"/>
      <c r="S184" s="48"/>
      <c r="T184" s="48"/>
      <c r="U184" s="48"/>
      <c r="V184" s="48"/>
      <c r="W184" s="48"/>
      <c r="X184" s="48"/>
      <c r="Y184" s="48"/>
    </row>
    <row r="185" spans="3:26" x14ac:dyDescent="0.25">
      <c r="C185" s="124" t="s">
        <v>272</v>
      </c>
      <c r="D185" s="125" t="s">
        <v>271</v>
      </c>
      <c r="E185" s="126">
        <v>3</v>
      </c>
      <c r="F185" s="126">
        <v>46</v>
      </c>
      <c r="G185" s="126">
        <v>47</v>
      </c>
      <c r="H185" s="126">
        <v>81</v>
      </c>
      <c r="I185" s="126">
        <v>53</v>
      </c>
      <c r="J185" s="126">
        <v>91</v>
      </c>
      <c r="K185" s="125" t="s">
        <v>271</v>
      </c>
      <c r="L185" s="122">
        <f t="shared" si="123"/>
        <v>1.0515247108307045E-3</v>
      </c>
      <c r="M185" s="122">
        <f t="shared" si="113"/>
        <v>1.6044645971398673E-2</v>
      </c>
      <c r="N185" s="122">
        <f t="shared" si="114"/>
        <v>1.4859310780904205E-2</v>
      </c>
      <c r="O185" s="122">
        <f t="shared" si="115"/>
        <v>2.5600505689001265E-2</v>
      </c>
      <c r="P185" s="122">
        <f t="shared" si="116"/>
        <v>1.448087431693989E-2</v>
      </c>
      <c r="Q185" s="122">
        <f t="shared" si="117"/>
        <v>2.9507133592736705E-2</v>
      </c>
      <c r="R185" s="48"/>
      <c r="S185" s="48"/>
      <c r="T185" s="48"/>
      <c r="U185" s="48"/>
      <c r="V185" s="48"/>
      <c r="W185" s="48"/>
      <c r="X185" s="48"/>
      <c r="Y185" s="48"/>
    </row>
    <row r="186" spans="3:26" x14ac:dyDescent="0.25">
      <c r="C186" s="124" t="s">
        <v>276</v>
      </c>
      <c r="D186" s="125" t="s">
        <v>275</v>
      </c>
      <c r="E186" s="126">
        <v>29</v>
      </c>
      <c r="F186" s="126">
        <v>83</v>
      </c>
      <c r="G186" s="126">
        <v>22</v>
      </c>
      <c r="H186" s="126">
        <v>32</v>
      </c>
      <c r="I186" s="126">
        <v>26</v>
      </c>
      <c r="J186" s="126">
        <v>21</v>
      </c>
      <c r="K186" s="125" t="s">
        <v>275</v>
      </c>
      <c r="L186" s="122">
        <f t="shared" si="123"/>
        <v>1.0164738871363477E-2</v>
      </c>
      <c r="M186" s="122">
        <f t="shared" si="113"/>
        <v>2.8950122078828043E-2</v>
      </c>
      <c r="N186" s="122">
        <f t="shared" si="114"/>
        <v>6.9554220676572871E-3</v>
      </c>
      <c r="O186" s="122">
        <f t="shared" si="115"/>
        <v>1.0113780025284451E-2</v>
      </c>
      <c r="P186" s="122">
        <f t="shared" si="116"/>
        <v>7.1038251366120223E-3</v>
      </c>
      <c r="Q186" s="122">
        <f t="shared" si="117"/>
        <v>6.8093385214007783E-3</v>
      </c>
      <c r="R186" s="48"/>
      <c r="S186" s="48"/>
      <c r="T186" s="48"/>
      <c r="U186" s="48"/>
      <c r="V186" s="48"/>
      <c r="W186" s="48"/>
      <c r="X186" s="48"/>
      <c r="Y186" s="48"/>
    </row>
    <row r="187" spans="3:26" x14ac:dyDescent="0.25">
      <c r="C187" s="22" t="s">
        <v>278</v>
      </c>
      <c r="D187" s="106" t="s">
        <v>277</v>
      </c>
      <c r="E187" s="22">
        <v>16</v>
      </c>
      <c r="F187" s="22">
        <v>50</v>
      </c>
      <c r="G187" s="22">
        <v>18</v>
      </c>
      <c r="H187" s="22">
        <v>24</v>
      </c>
      <c r="I187" s="22">
        <v>29</v>
      </c>
      <c r="J187" s="22">
        <v>21</v>
      </c>
      <c r="K187" s="106" t="s">
        <v>277</v>
      </c>
      <c r="L187" s="122">
        <f t="shared" si="123"/>
        <v>5.6081317910970912E-3</v>
      </c>
      <c r="M187" s="122">
        <f t="shared" si="113"/>
        <v>1.7439832577607256E-2</v>
      </c>
      <c r="N187" s="122">
        <f t="shared" si="114"/>
        <v>5.6907998735377802E-3</v>
      </c>
      <c r="O187" s="122">
        <f t="shared" si="115"/>
        <v>7.5853350189633373E-3</v>
      </c>
      <c r="P187" s="122">
        <f t="shared" si="116"/>
        <v>7.9234972677595626E-3</v>
      </c>
      <c r="Q187" s="122">
        <f t="shared" si="117"/>
        <v>6.8093385214007783E-3</v>
      </c>
      <c r="R187" s="48"/>
      <c r="S187" s="48"/>
      <c r="T187" s="48"/>
      <c r="U187" s="48"/>
      <c r="V187" s="48"/>
      <c r="W187" s="48"/>
      <c r="X187" s="48"/>
      <c r="Y187" s="48"/>
    </row>
    <row r="188" spans="3:26" x14ac:dyDescent="0.25">
      <c r="C188" s="114" t="s">
        <v>285</v>
      </c>
      <c r="D188" s="132"/>
      <c r="E188" s="116">
        <f t="shared" ref="E188:J188" si="124">SUM(E190:E205)</f>
        <v>3544</v>
      </c>
      <c r="F188" s="116">
        <f t="shared" si="124"/>
        <v>2963</v>
      </c>
      <c r="G188" s="116">
        <f t="shared" si="124"/>
        <v>2621</v>
      </c>
      <c r="H188" s="116">
        <f t="shared" si="124"/>
        <v>2819</v>
      </c>
      <c r="I188" s="116">
        <f t="shared" si="124"/>
        <v>2979</v>
      </c>
      <c r="J188" s="116">
        <f t="shared" si="124"/>
        <v>3335</v>
      </c>
      <c r="K188" s="132"/>
      <c r="L188" s="114" t="s">
        <v>285</v>
      </c>
      <c r="M188" s="117"/>
      <c r="N188" s="117"/>
      <c r="O188" s="117"/>
      <c r="P188" s="117"/>
      <c r="Q188" s="117"/>
      <c r="R188" s="48"/>
      <c r="S188" s="133"/>
      <c r="T188" s="48"/>
      <c r="U188" s="48"/>
      <c r="V188" s="48"/>
      <c r="W188" s="48"/>
      <c r="X188" s="48"/>
      <c r="Y188" s="48"/>
    </row>
    <row r="189" spans="3:26" x14ac:dyDescent="0.25">
      <c r="C189" s="119" t="s">
        <v>592</v>
      </c>
      <c r="D189" s="134"/>
      <c r="E189" s="121"/>
      <c r="F189" s="121"/>
      <c r="G189" s="121"/>
      <c r="H189" s="121"/>
      <c r="I189" s="121"/>
      <c r="J189" s="121"/>
      <c r="K189" s="134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</row>
    <row r="190" spans="3:26" x14ac:dyDescent="0.25">
      <c r="C190" s="39" t="s">
        <v>247</v>
      </c>
      <c r="D190" s="40" t="s">
        <v>246</v>
      </c>
      <c r="E190" s="41">
        <v>48</v>
      </c>
      <c r="F190" s="41">
        <v>4</v>
      </c>
      <c r="G190" s="41">
        <v>12</v>
      </c>
      <c r="H190" s="41">
        <v>6</v>
      </c>
      <c r="I190" s="41">
        <v>11</v>
      </c>
      <c r="J190" s="41">
        <v>7</v>
      </c>
      <c r="K190" s="40" t="s">
        <v>246</v>
      </c>
      <c r="L190" s="122">
        <f>E190/E$188</f>
        <v>1.3544018058690745E-2</v>
      </c>
      <c r="M190" s="122">
        <f t="shared" ref="M190:M205" si="125">F190/F$188</f>
        <v>1.3499831252109348E-3</v>
      </c>
      <c r="N190" s="122">
        <f t="shared" ref="N190:N205" si="126">G190/G$188</f>
        <v>4.5784051888592137E-3</v>
      </c>
      <c r="O190" s="122">
        <f t="shared" ref="O190:O205" si="127">H190/H$188</f>
        <v>2.1284143313231641E-3</v>
      </c>
      <c r="P190" s="122">
        <f t="shared" ref="P190:P205" si="128">I190/I$188</f>
        <v>3.6925142665323934E-3</v>
      </c>
      <c r="Q190" s="122">
        <f t="shared" ref="Q190:Q205" si="129">J190/J$188</f>
        <v>2.098950524737631E-3</v>
      </c>
      <c r="R190" s="48"/>
      <c r="S190" s="48"/>
      <c r="T190" s="48"/>
      <c r="U190" s="122">
        <f>(E195+E196+E200+E203)/E188</f>
        <v>4.0632054176072234E-2</v>
      </c>
      <c r="V190" s="122">
        <f t="shared" ref="V190" si="130">(F195+F196+F200+F203)/F188</f>
        <v>6.9861626729665879E-2</v>
      </c>
      <c r="W190" s="122">
        <f t="shared" ref="W190" si="131">(G195+G196+G200+G203)/G188</f>
        <v>8.0503624570774507E-2</v>
      </c>
      <c r="X190" s="122">
        <f t="shared" ref="X190" si="132">(H195+H196+H200+H203)/H188</f>
        <v>9.9680737850301529E-2</v>
      </c>
      <c r="Y190" s="122">
        <f t="shared" ref="Y190" si="133">(I195+I196+I200+I203)/I188</f>
        <v>0.16112789526686808</v>
      </c>
      <c r="Z190" s="122">
        <f t="shared" ref="Z190" si="134">(J195+J196+J200+J203)/J188</f>
        <v>0.26806596701649177</v>
      </c>
    </row>
    <row r="191" spans="3:26" x14ac:dyDescent="0.25">
      <c r="C191" s="124" t="s">
        <v>249</v>
      </c>
      <c r="D191" s="125" t="s">
        <v>248</v>
      </c>
      <c r="E191" s="126">
        <v>36</v>
      </c>
      <c r="F191" s="126">
        <v>27</v>
      </c>
      <c r="G191" s="126">
        <v>30</v>
      </c>
      <c r="H191" s="126">
        <v>23</v>
      </c>
      <c r="I191" s="126">
        <v>44</v>
      </c>
      <c r="J191" s="126">
        <v>27</v>
      </c>
      <c r="K191" s="125" t="s">
        <v>248</v>
      </c>
      <c r="L191" s="122">
        <f t="shared" ref="L191:L205" si="135">E191/E$188</f>
        <v>1.0158013544018058E-2</v>
      </c>
      <c r="M191" s="122">
        <f t="shared" si="125"/>
        <v>9.1123860951738099E-3</v>
      </c>
      <c r="N191" s="122">
        <f t="shared" si="126"/>
        <v>1.1446012972148036E-2</v>
      </c>
      <c r="O191" s="122">
        <f t="shared" si="127"/>
        <v>8.1589216034054623E-3</v>
      </c>
      <c r="P191" s="122">
        <f t="shared" si="128"/>
        <v>1.4770057066129574E-2</v>
      </c>
      <c r="Q191" s="122">
        <f t="shared" si="129"/>
        <v>8.095952023988006E-3</v>
      </c>
      <c r="R191" s="48"/>
      <c r="S191" s="48"/>
      <c r="T191" s="48"/>
      <c r="U191" s="48"/>
      <c r="V191" s="48"/>
      <c r="W191" s="48"/>
      <c r="X191" s="48"/>
      <c r="Y191" s="48"/>
    </row>
    <row r="192" spans="3:26" x14ac:dyDescent="0.25">
      <c r="C192" s="124" t="s">
        <v>251</v>
      </c>
      <c r="D192" s="125" t="s">
        <v>250</v>
      </c>
      <c r="E192" s="126">
        <v>51</v>
      </c>
      <c r="F192" s="126">
        <v>79</v>
      </c>
      <c r="G192" s="126">
        <v>52</v>
      </c>
      <c r="H192" s="126">
        <v>47</v>
      </c>
      <c r="I192" s="126">
        <v>92</v>
      </c>
      <c r="J192" s="126">
        <v>108</v>
      </c>
      <c r="K192" s="125" t="s">
        <v>250</v>
      </c>
      <c r="L192" s="122">
        <f t="shared" si="135"/>
        <v>1.4390519187358916E-2</v>
      </c>
      <c r="M192" s="122">
        <f t="shared" si="125"/>
        <v>2.6662166722915964E-2</v>
      </c>
      <c r="N192" s="122">
        <f t="shared" si="126"/>
        <v>1.9839755818389926E-2</v>
      </c>
      <c r="O192" s="122">
        <f t="shared" si="127"/>
        <v>1.6672578928698119E-2</v>
      </c>
      <c r="P192" s="122">
        <f t="shared" si="128"/>
        <v>3.0882846592816381E-2</v>
      </c>
      <c r="Q192" s="122">
        <f t="shared" si="129"/>
        <v>3.2383808095952024E-2</v>
      </c>
      <c r="R192" s="48"/>
      <c r="S192" s="48"/>
      <c r="T192" s="48"/>
      <c r="U192" s="48"/>
      <c r="V192" s="48"/>
      <c r="W192" s="48"/>
      <c r="X192" s="48"/>
      <c r="Y192" s="48"/>
    </row>
    <row r="193" spans="1:25" x14ac:dyDescent="0.25">
      <c r="C193" s="124" t="s">
        <v>253</v>
      </c>
      <c r="D193" s="125" t="s">
        <v>252</v>
      </c>
      <c r="E193" s="126">
        <v>1462</v>
      </c>
      <c r="F193" s="126">
        <v>838</v>
      </c>
      <c r="G193" s="126">
        <v>574</v>
      </c>
      <c r="H193" s="126">
        <v>615</v>
      </c>
      <c r="I193" s="126">
        <v>434</v>
      </c>
      <c r="J193" s="126">
        <v>472</v>
      </c>
      <c r="K193" s="125" t="s">
        <v>252</v>
      </c>
      <c r="L193" s="127">
        <f t="shared" si="135"/>
        <v>0.41252821670428896</v>
      </c>
      <c r="M193" s="127">
        <f t="shared" si="125"/>
        <v>0.28282146473169084</v>
      </c>
      <c r="N193" s="127">
        <f t="shared" si="126"/>
        <v>0.21900038153376575</v>
      </c>
      <c r="O193" s="127">
        <f t="shared" si="127"/>
        <v>0.21816246896062433</v>
      </c>
      <c r="P193" s="127">
        <f t="shared" si="128"/>
        <v>0.14568647197045989</v>
      </c>
      <c r="Q193" s="127">
        <f t="shared" si="129"/>
        <v>0.14152923538230885</v>
      </c>
      <c r="R193" s="48"/>
      <c r="S193" s="48"/>
      <c r="T193" s="48"/>
      <c r="U193" s="48"/>
      <c r="V193" s="48"/>
      <c r="W193" s="48"/>
      <c r="X193" s="48"/>
      <c r="Y193" s="48"/>
    </row>
    <row r="194" spans="1:25" x14ac:dyDescent="0.25">
      <c r="C194" s="124" t="s">
        <v>255</v>
      </c>
      <c r="D194" s="125" t="s">
        <v>254</v>
      </c>
      <c r="E194" s="126"/>
      <c r="F194" s="126">
        <v>1</v>
      </c>
      <c r="G194" s="126">
        <v>1</v>
      </c>
      <c r="H194" s="126">
        <v>2</v>
      </c>
      <c r="I194" s="126">
        <v>1</v>
      </c>
      <c r="J194" s="126">
        <v>10</v>
      </c>
      <c r="K194" s="125" t="s">
        <v>254</v>
      </c>
      <c r="L194" s="122">
        <f t="shared" si="135"/>
        <v>0</v>
      </c>
      <c r="M194" s="122">
        <f t="shared" si="125"/>
        <v>3.3749578130273371E-4</v>
      </c>
      <c r="N194" s="122">
        <f t="shared" si="126"/>
        <v>3.8153376573826786E-4</v>
      </c>
      <c r="O194" s="122">
        <f t="shared" si="127"/>
        <v>7.0947144377438804E-4</v>
      </c>
      <c r="P194" s="122">
        <f t="shared" si="128"/>
        <v>3.3568311513930849E-4</v>
      </c>
      <c r="Q194" s="122">
        <f t="shared" si="129"/>
        <v>2.9985007496251873E-3</v>
      </c>
      <c r="R194" s="48"/>
      <c r="S194" s="48"/>
      <c r="T194" s="48"/>
      <c r="U194" s="48"/>
      <c r="V194" s="48"/>
      <c r="W194" s="48"/>
      <c r="X194" s="48"/>
      <c r="Y194" s="48"/>
    </row>
    <row r="195" spans="1:25" x14ac:dyDescent="0.25">
      <c r="C195" s="124" t="s">
        <v>257</v>
      </c>
      <c r="D195" s="125" t="s">
        <v>256</v>
      </c>
      <c r="E195" s="126">
        <v>9</v>
      </c>
      <c r="F195" s="126">
        <v>34</v>
      </c>
      <c r="G195" s="126">
        <v>57</v>
      </c>
      <c r="H195" s="126">
        <v>64</v>
      </c>
      <c r="I195" s="126">
        <v>73</v>
      </c>
      <c r="J195" s="126">
        <v>93</v>
      </c>
      <c r="K195" s="125" t="s">
        <v>256</v>
      </c>
      <c r="L195" s="122">
        <f t="shared" si="135"/>
        <v>2.5395033860045146E-3</v>
      </c>
      <c r="M195" s="122">
        <f t="shared" si="125"/>
        <v>1.1474856564292946E-2</v>
      </c>
      <c r="N195" s="122">
        <f t="shared" si="126"/>
        <v>2.1747424647081268E-2</v>
      </c>
      <c r="O195" s="122">
        <f t="shared" si="127"/>
        <v>2.2703086200780417E-2</v>
      </c>
      <c r="P195" s="122">
        <f t="shared" si="128"/>
        <v>2.4504867405169519E-2</v>
      </c>
      <c r="Q195" s="122">
        <f t="shared" si="129"/>
        <v>2.7886056971514243E-2</v>
      </c>
      <c r="R195" s="48"/>
      <c r="S195" s="48"/>
      <c r="T195" s="48"/>
      <c r="U195" s="48"/>
      <c r="V195" s="48"/>
      <c r="W195" s="48"/>
      <c r="X195" s="48"/>
      <c r="Y195" s="48"/>
    </row>
    <row r="196" spans="1:25" x14ac:dyDescent="0.25">
      <c r="C196" s="124" t="s">
        <v>259</v>
      </c>
      <c r="D196" s="125" t="s">
        <v>258</v>
      </c>
      <c r="E196" s="126">
        <v>129</v>
      </c>
      <c r="F196" s="126">
        <v>33</v>
      </c>
      <c r="G196" s="126">
        <v>19</v>
      </c>
      <c r="H196" s="126">
        <v>36</v>
      </c>
      <c r="I196" s="126">
        <v>28</v>
      </c>
      <c r="J196" s="126">
        <v>45</v>
      </c>
      <c r="K196" s="125" t="s">
        <v>258</v>
      </c>
      <c r="L196" s="122">
        <f t="shared" si="135"/>
        <v>3.6399548532731377E-2</v>
      </c>
      <c r="M196" s="122">
        <f t="shared" si="125"/>
        <v>1.1137360782990213E-2</v>
      </c>
      <c r="N196" s="122">
        <f t="shared" si="126"/>
        <v>7.2491415490270892E-3</v>
      </c>
      <c r="O196" s="122">
        <f t="shared" si="127"/>
        <v>1.2770485987938986E-2</v>
      </c>
      <c r="P196" s="122">
        <f t="shared" si="128"/>
        <v>9.3991272239006378E-3</v>
      </c>
      <c r="Q196" s="122">
        <f t="shared" si="129"/>
        <v>1.3493253373313344E-2</v>
      </c>
      <c r="R196" s="48"/>
      <c r="S196" s="48"/>
      <c r="T196" s="48"/>
      <c r="U196" s="48"/>
      <c r="V196" s="48"/>
      <c r="W196" s="48"/>
      <c r="X196" s="48"/>
      <c r="Y196" s="48"/>
    </row>
    <row r="197" spans="1:25" x14ac:dyDescent="0.25">
      <c r="C197" s="124" t="s">
        <v>318</v>
      </c>
      <c r="D197" s="125" t="s">
        <v>260</v>
      </c>
      <c r="E197" s="126"/>
      <c r="F197" s="126">
        <v>1</v>
      </c>
      <c r="G197" s="126">
        <v>13</v>
      </c>
      <c r="H197" s="126">
        <v>7</v>
      </c>
      <c r="I197" s="126">
        <v>15</v>
      </c>
      <c r="J197" s="126">
        <v>8</v>
      </c>
      <c r="K197" s="125" t="s">
        <v>260</v>
      </c>
      <c r="L197" s="122">
        <f t="shared" si="135"/>
        <v>0</v>
      </c>
      <c r="M197" s="122">
        <f t="shared" si="125"/>
        <v>3.3749578130273371E-4</v>
      </c>
      <c r="N197" s="122">
        <f t="shared" si="126"/>
        <v>4.9599389545974815E-3</v>
      </c>
      <c r="O197" s="122">
        <f t="shared" si="127"/>
        <v>2.4831500532103584E-3</v>
      </c>
      <c r="P197" s="122">
        <f t="shared" si="128"/>
        <v>5.0352467270896274E-3</v>
      </c>
      <c r="Q197" s="122">
        <f t="shared" si="129"/>
        <v>2.3988005997001498E-3</v>
      </c>
      <c r="R197" s="48"/>
      <c r="S197" s="48"/>
      <c r="T197" s="48"/>
      <c r="U197" s="48"/>
      <c r="V197" s="48"/>
      <c r="W197" s="48"/>
      <c r="X197" s="48"/>
      <c r="Y197" s="48"/>
    </row>
    <row r="198" spans="1:25" x14ac:dyDescent="0.25">
      <c r="C198" s="124" t="s">
        <v>262</v>
      </c>
      <c r="D198" s="125" t="s">
        <v>261</v>
      </c>
      <c r="E198" s="126">
        <v>1629</v>
      </c>
      <c r="F198" s="126">
        <v>1632</v>
      </c>
      <c r="G198" s="126">
        <v>1453</v>
      </c>
      <c r="H198" s="126">
        <v>1529</v>
      </c>
      <c r="I198" s="126">
        <v>1526</v>
      </c>
      <c r="J198" s="126">
        <v>1388</v>
      </c>
      <c r="K198" s="125" t="s">
        <v>261</v>
      </c>
      <c r="L198" s="127">
        <f t="shared" si="135"/>
        <v>0.45965011286681717</v>
      </c>
      <c r="M198" s="127">
        <f t="shared" si="125"/>
        <v>0.55079311508606144</v>
      </c>
      <c r="N198" s="127">
        <f t="shared" si="126"/>
        <v>0.5543685616177032</v>
      </c>
      <c r="O198" s="127">
        <f t="shared" si="127"/>
        <v>0.5423909187655197</v>
      </c>
      <c r="P198" s="127">
        <f t="shared" si="128"/>
        <v>0.51225243370258478</v>
      </c>
      <c r="Q198" s="127">
        <f t="shared" si="129"/>
        <v>0.41619190404797601</v>
      </c>
      <c r="R198" s="48"/>
      <c r="S198" s="48"/>
      <c r="T198" s="48"/>
      <c r="U198" s="48"/>
      <c r="V198" s="48"/>
      <c r="W198" s="48"/>
      <c r="X198" s="48"/>
      <c r="Y198" s="48"/>
    </row>
    <row r="199" spans="1:25" x14ac:dyDescent="0.25">
      <c r="C199" s="124" t="s">
        <v>264</v>
      </c>
      <c r="D199" s="125" t="s">
        <v>263</v>
      </c>
      <c r="E199" s="126">
        <v>22</v>
      </c>
      <c r="F199" s="126">
        <v>26</v>
      </c>
      <c r="G199" s="126">
        <v>30</v>
      </c>
      <c r="H199" s="126">
        <v>17</v>
      </c>
      <c r="I199" s="126">
        <v>29</v>
      </c>
      <c r="J199" s="126">
        <v>19</v>
      </c>
      <c r="K199" s="125" t="s">
        <v>263</v>
      </c>
      <c r="L199" s="122">
        <f t="shared" si="135"/>
        <v>6.207674943566591E-3</v>
      </c>
      <c r="M199" s="122">
        <f t="shared" si="125"/>
        <v>8.7748903138710772E-3</v>
      </c>
      <c r="N199" s="122">
        <f t="shared" si="126"/>
        <v>1.1446012972148036E-2</v>
      </c>
      <c r="O199" s="122">
        <f t="shared" si="127"/>
        <v>6.0305072720822986E-3</v>
      </c>
      <c r="P199" s="122">
        <f t="shared" si="128"/>
        <v>9.7348103390399471E-3</v>
      </c>
      <c r="Q199" s="122">
        <f t="shared" si="129"/>
        <v>5.6971514242878558E-3</v>
      </c>
      <c r="R199" s="48"/>
      <c r="S199" s="48"/>
      <c r="T199" s="48"/>
      <c r="U199" s="48"/>
      <c r="V199" s="48"/>
      <c r="W199" s="48"/>
      <c r="X199" s="48"/>
      <c r="Y199" s="48"/>
    </row>
    <row r="200" spans="1:25" x14ac:dyDescent="0.25">
      <c r="C200" s="124" t="s">
        <v>266</v>
      </c>
      <c r="D200" s="125" t="s">
        <v>265</v>
      </c>
      <c r="E200" s="126">
        <v>4</v>
      </c>
      <c r="F200" s="126">
        <v>126</v>
      </c>
      <c r="G200" s="126">
        <v>126</v>
      </c>
      <c r="H200" s="126">
        <v>172</v>
      </c>
      <c r="I200" s="126">
        <v>376</v>
      </c>
      <c r="J200" s="126">
        <v>746</v>
      </c>
      <c r="K200" s="125" t="s">
        <v>265</v>
      </c>
      <c r="L200" s="129">
        <f t="shared" si="135"/>
        <v>1.128668171557562E-3</v>
      </c>
      <c r="M200" s="129">
        <f t="shared" si="125"/>
        <v>4.2524468444144446E-2</v>
      </c>
      <c r="N200" s="129">
        <f t="shared" si="126"/>
        <v>4.807325448302175E-2</v>
      </c>
      <c r="O200" s="129">
        <f t="shared" si="127"/>
        <v>6.1014544164597374E-2</v>
      </c>
      <c r="P200" s="129">
        <f t="shared" si="128"/>
        <v>0.12621685129238</v>
      </c>
      <c r="Q200" s="129">
        <f>J200/J$188</f>
        <v>0.22368815592203897</v>
      </c>
      <c r="R200" s="48"/>
      <c r="S200" s="48"/>
      <c r="T200" s="48"/>
      <c r="U200" s="48"/>
      <c r="V200" s="48"/>
      <c r="W200" s="48"/>
      <c r="X200" s="48"/>
      <c r="Y200" s="48"/>
    </row>
    <row r="201" spans="1:25" x14ac:dyDescent="0.25">
      <c r="C201" s="124" t="s">
        <v>268</v>
      </c>
      <c r="D201" s="125" t="s">
        <v>267</v>
      </c>
      <c r="E201" s="126">
        <v>87</v>
      </c>
      <c r="F201" s="126">
        <v>68</v>
      </c>
      <c r="G201" s="126">
        <v>161</v>
      </c>
      <c r="H201" s="126">
        <v>201</v>
      </c>
      <c r="I201" s="126">
        <v>223</v>
      </c>
      <c r="J201" s="126">
        <v>294</v>
      </c>
      <c r="K201" s="125" t="s">
        <v>267</v>
      </c>
      <c r="L201" s="122">
        <f t="shared" si="135"/>
        <v>2.4548532731376974E-2</v>
      </c>
      <c r="M201" s="122">
        <f t="shared" si="125"/>
        <v>2.2949713128585892E-2</v>
      </c>
      <c r="N201" s="122">
        <f t="shared" si="126"/>
        <v>6.1426936283861124E-2</v>
      </c>
      <c r="O201" s="122">
        <f t="shared" si="127"/>
        <v>7.1301880099326004E-2</v>
      </c>
      <c r="P201" s="122">
        <f t="shared" si="128"/>
        <v>7.4857334676065798E-2</v>
      </c>
      <c r="Q201" s="122">
        <f t="shared" si="129"/>
        <v>8.8155922038980511E-2</v>
      </c>
      <c r="R201" s="48"/>
      <c r="S201" s="48"/>
      <c r="T201" s="48"/>
      <c r="U201" s="48"/>
      <c r="V201" s="48"/>
      <c r="W201" s="48"/>
      <c r="X201" s="48"/>
      <c r="Y201" s="48"/>
    </row>
    <row r="202" spans="1:25" x14ac:dyDescent="0.25">
      <c r="C202" s="124" t="s">
        <v>270</v>
      </c>
      <c r="D202" s="125" t="s">
        <v>269</v>
      </c>
      <c r="E202" s="126">
        <v>3</v>
      </c>
      <c r="F202" s="126">
        <v>7</v>
      </c>
      <c r="G202" s="126">
        <v>10</v>
      </c>
      <c r="H202" s="126">
        <v>12</v>
      </c>
      <c r="I202" s="126">
        <v>12</v>
      </c>
      <c r="J202" s="126">
        <v>9</v>
      </c>
      <c r="K202" s="125" t="s">
        <v>269</v>
      </c>
      <c r="L202" s="122">
        <f t="shared" si="135"/>
        <v>8.4650112866817154E-4</v>
      </c>
      <c r="M202" s="122">
        <f t="shared" si="125"/>
        <v>2.3624704691191361E-3</v>
      </c>
      <c r="N202" s="122">
        <f t="shared" si="126"/>
        <v>3.8153376573826785E-3</v>
      </c>
      <c r="O202" s="122">
        <f t="shared" si="127"/>
        <v>4.2568286626463283E-3</v>
      </c>
      <c r="P202" s="122">
        <f t="shared" si="128"/>
        <v>4.0281973816717019E-3</v>
      </c>
      <c r="Q202" s="122">
        <f t="shared" si="129"/>
        <v>2.6986506746626685E-3</v>
      </c>
      <c r="R202" s="141"/>
      <c r="S202" s="141"/>
      <c r="T202" s="141"/>
      <c r="U202" s="141"/>
      <c r="V202" s="141"/>
      <c r="W202" s="141"/>
      <c r="X202" s="141"/>
      <c r="Y202" s="141"/>
    </row>
    <row r="203" spans="1:25" x14ac:dyDescent="0.25">
      <c r="C203" s="124" t="s">
        <v>272</v>
      </c>
      <c r="D203" s="125" t="s">
        <v>271</v>
      </c>
      <c r="E203" s="126">
        <v>2</v>
      </c>
      <c r="F203" s="126">
        <v>14</v>
      </c>
      <c r="G203" s="126">
        <v>9</v>
      </c>
      <c r="H203" s="126">
        <v>9</v>
      </c>
      <c r="I203" s="126">
        <v>3</v>
      </c>
      <c r="J203" s="126">
        <v>10</v>
      </c>
      <c r="K203" s="125" t="s">
        <v>271</v>
      </c>
      <c r="L203" s="122">
        <f t="shared" si="135"/>
        <v>5.6433408577878099E-4</v>
      </c>
      <c r="M203" s="122">
        <f t="shared" si="125"/>
        <v>4.7249409382382722E-3</v>
      </c>
      <c r="N203" s="122">
        <f t="shared" si="126"/>
        <v>3.4338038916444107E-3</v>
      </c>
      <c r="O203" s="122">
        <f t="shared" si="127"/>
        <v>3.1926214969847464E-3</v>
      </c>
      <c r="P203" s="122">
        <f t="shared" si="128"/>
        <v>1.0070493454179255E-3</v>
      </c>
      <c r="Q203" s="122">
        <f t="shared" si="129"/>
        <v>2.9985007496251873E-3</v>
      </c>
      <c r="R203" s="141"/>
      <c r="S203" s="141"/>
      <c r="T203" s="141"/>
      <c r="U203" s="141"/>
      <c r="V203" s="141"/>
      <c r="W203" s="141"/>
      <c r="X203" s="141"/>
      <c r="Y203" s="141"/>
    </row>
    <row r="204" spans="1:25" x14ac:dyDescent="0.25">
      <c r="C204" s="124" t="s">
        <v>276</v>
      </c>
      <c r="D204" s="125" t="s">
        <v>275</v>
      </c>
      <c r="E204" s="126">
        <v>11</v>
      </c>
      <c r="F204" s="126">
        <v>16</v>
      </c>
      <c r="G204" s="126">
        <v>11</v>
      </c>
      <c r="H204" s="126">
        <v>30</v>
      </c>
      <c r="I204" s="126">
        <v>19</v>
      </c>
      <c r="J204" s="126">
        <v>21</v>
      </c>
      <c r="K204" s="125" t="s">
        <v>275</v>
      </c>
      <c r="L204" s="122">
        <f t="shared" si="135"/>
        <v>3.1038374717832955E-3</v>
      </c>
      <c r="M204" s="122">
        <f t="shared" si="125"/>
        <v>5.3999325008437394E-3</v>
      </c>
      <c r="N204" s="122">
        <f t="shared" si="126"/>
        <v>4.1968714231209459E-3</v>
      </c>
      <c r="O204" s="122">
        <f t="shared" si="127"/>
        <v>1.0642071656615822E-2</v>
      </c>
      <c r="P204" s="122">
        <f t="shared" si="128"/>
        <v>6.3779791876468614E-3</v>
      </c>
      <c r="Q204" s="122">
        <f t="shared" si="129"/>
        <v>6.2968515742128934E-3</v>
      </c>
      <c r="R204" s="141"/>
      <c r="S204" s="141"/>
      <c r="T204" s="141"/>
      <c r="U204" s="141"/>
      <c r="V204" s="141"/>
      <c r="W204" s="141"/>
      <c r="X204" s="141"/>
      <c r="Y204" s="141"/>
    </row>
    <row r="205" spans="1:25" ht="13.5" thickBot="1" x14ac:dyDescent="0.3">
      <c r="C205" s="142" t="s">
        <v>278</v>
      </c>
      <c r="D205" s="143" t="s">
        <v>277</v>
      </c>
      <c r="E205" s="144">
        <v>51</v>
      </c>
      <c r="F205" s="144">
        <v>57</v>
      </c>
      <c r="G205" s="144">
        <v>63</v>
      </c>
      <c r="H205" s="144">
        <v>49</v>
      </c>
      <c r="I205" s="144">
        <v>93</v>
      </c>
      <c r="J205" s="144">
        <v>78</v>
      </c>
      <c r="K205" s="143" t="s">
        <v>277</v>
      </c>
      <c r="L205" s="122">
        <f t="shared" si="135"/>
        <v>1.4390519187358916E-2</v>
      </c>
      <c r="M205" s="122">
        <f t="shared" si="125"/>
        <v>1.9237259534255823E-2</v>
      </c>
      <c r="N205" s="122">
        <f t="shared" si="126"/>
        <v>2.4036627241510875E-2</v>
      </c>
      <c r="O205" s="122">
        <f t="shared" si="127"/>
        <v>1.7382050372472507E-2</v>
      </c>
      <c r="P205" s="122">
        <f t="shared" si="128"/>
        <v>3.1218529707955689E-2</v>
      </c>
      <c r="Q205" s="122">
        <f t="shared" si="129"/>
        <v>2.3388305847076463E-2</v>
      </c>
      <c r="R205" s="141"/>
      <c r="S205" s="141"/>
      <c r="T205" s="141"/>
      <c r="U205" s="141"/>
      <c r="V205" s="141"/>
      <c r="W205" s="141"/>
      <c r="X205" s="141"/>
      <c r="Y205" s="141"/>
    </row>
    <row r="206" spans="1:25" x14ac:dyDescent="0.25">
      <c r="A206" s="24"/>
      <c r="B206" s="145"/>
      <c r="C206" s="39"/>
      <c r="D206" s="40"/>
      <c r="E206" s="41"/>
      <c r="F206" s="41"/>
      <c r="G206" s="41"/>
      <c r="H206" s="41"/>
      <c r="I206" s="41"/>
      <c r="J206" s="141"/>
      <c r="K206" s="141"/>
      <c r="L206" s="141"/>
      <c r="M206" s="141"/>
      <c r="N206" s="141"/>
      <c r="O206" s="141"/>
      <c r="P206" s="141"/>
      <c r="Q206" s="141"/>
      <c r="R206" s="141"/>
      <c r="S206" s="141"/>
      <c r="T206" s="141"/>
      <c r="U206" s="141"/>
      <c r="V206" s="141"/>
      <c r="W206" s="141"/>
      <c r="X206" s="141"/>
      <c r="Y206" s="141"/>
    </row>
    <row r="207" spans="1:25" x14ac:dyDescent="0.25">
      <c r="A207" s="24"/>
      <c r="B207" s="145"/>
      <c r="K207" s="141"/>
      <c r="L207" s="141"/>
      <c r="M207" s="141"/>
      <c r="N207" s="141"/>
      <c r="O207" s="141"/>
      <c r="P207" s="141"/>
      <c r="Q207" s="141"/>
      <c r="R207" s="141"/>
      <c r="S207" s="141"/>
      <c r="T207" s="141"/>
      <c r="U207" s="141"/>
      <c r="V207" s="141"/>
      <c r="W207" s="141"/>
      <c r="X207" s="141"/>
      <c r="Y207" s="141"/>
    </row>
    <row r="208" spans="1:25" x14ac:dyDescent="0.25">
      <c r="A208" s="24"/>
      <c r="B208" s="145"/>
      <c r="C208" s="24"/>
      <c r="D208" s="146"/>
      <c r="E208" s="141"/>
      <c r="F208" s="141"/>
      <c r="G208" s="141"/>
      <c r="H208" s="141"/>
      <c r="I208" s="141"/>
      <c r="J208" s="141"/>
      <c r="K208" s="141"/>
      <c r="L208" s="141"/>
      <c r="M208" s="141"/>
      <c r="N208" s="141"/>
      <c r="O208" s="141"/>
      <c r="P208" s="141"/>
      <c r="Q208" s="141"/>
      <c r="R208" s="141"/>
      <c r="S208" s="141"/>
      <c r="T208" s="141"/>
      <c r="U208" s="141"/>
      <c r="V208" s="141"/>
      <c r="W208" s="141"/>
      <c r="X208" s="141"/>
      <c r="Y208" s="141"/>
    </row>
    <row r="209" spans="1:25" x14ac:dyDescent="0.25">
      <c r="A209" s="24"/>
      <c r="B209" s="145"/>
      <c r="C209" s="24"/>
      <c r="D209" s="146"/>
      <c r="E209" s="141"/>
      <c r="F209" s="141"/>
      <c r="G209" s="141"/>
      <c r="H209" s="141"/>
      <c r="I209" s="141"/>
      <c r="J209" s="141"/>
      <c r="K209" s="141"/>
      <c r="L209" s="141"/>
      <c r="M209" s="141"/>
      <c r="N209" s="141"/>
      <c r="O209" s="141"/>
      <c r="P209" s="141"/>
      <c r="Q209" s="141"/>
      <c r="R209" s="141"/>
      <c r="S209" s="141"/>
      <c r="T209" s="141"/>
      <c r="U209" s="141"/>
      <c r="V209" s="141"/>
      <c r="W209" s="141"/>
      <c r="X209" s="141"/>
      <c r="Y209" s="141"/>
    </row>
    <row r="210" spans="1:25" x14ac:dyDescent="0.25">
      <c r="A210" s="24"/>
      <c r="B210" s="145"/>
      <c r="C210" s="24"/>
      <c r="D210" s="146"/>
      <c r="E210" s="141"/>
      <c r="F210" s="141"/>
      <c r="G210" s="141"/>
      <c r="H210" s="141"/>
      <c r="I210" s="141"/>
      <c r="J210" s="141"/>
      <c r="K210" s="141"/>
      <c r="L210" s="141"/>
      <c r="M210" s="141"/>
      <c r="N210" s="141"/>
      <c r="O210" s="141"/>
      <c r="P210" s="141"/>
      <c r="Q210" s="141"/>
      <c r="R210" s="141"/>
      <c r="S210" s="141"/>
      <c r="T210" s="141"/>
      <c r="U210" s="141"/>
      <c r="V210" s="141"/>
      <c r="W210" s="141"/>
      <c r="X210" s="141"/>
      <c r="Y210" s="141"/>
    </row>
    <row r="211" spans="1:25" x14ac:dyDescent="0.25">
      <c r="D211" s="125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</row>
    <row r="212" spans="1:25" x14ac:dyDescent="0.25">
      <c r="C212" s="42"/>
      <c r="D212" s="43"/>
      <c r="E212" s="44"/>
      <c r="F212" s="44"/>
      <c r="G212" s="44"/>
      <c r="H212" s="44"/>
      <c r="I212" s="44"/>
      <c r="J212" s="44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</row>
    <row r="213" spans="1:25" x14ac:dyDescent="0.25">
      <c r="D213" s="125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</row>
    <row r="214" spans="1:25" x14ac:dyDescent="0.25">
      <c r="D214" s="125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</row>
    <row r="215" spans="1:25" x14ac:dyDescent="0.25">
      <c r="D215" s="125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</row>
    <row r="216" spans="1:25" x14ac:dyDescent="0.25">
      <c r="D216" s="125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</row>
    <row r="217" spans="1:25" x14ac:dyDescent="0.25">
      <c r="D217" s="125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</row>
    <row r="218" spans="1:25" x14ac:dyDescent="0.25">
      <c r="D218" s="125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</row>
    <row r="219" spans="1:25" x14ac:dyDescent="0.25">
      <c r="D219" s="125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</row>
    <row r="220" spans="1:25" x14ac:dyDescent="0.25">
      <c r="C220" s="18"/>
      <c r="D220" s="125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</row>
    <row r="221" spans="1:25" x14ac:dyDescent="0.25">
      <c r="D221" s="125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</row>
    <row r="222" spans="1:25" x14ac:dyDescent="0.25">
      <c r="D222" s="125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</row>
    <row r="223" spans="1:25" x14ac:dyDescent="0.25">
      <c r="D223" s="125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</row>
    <row r="224" spans="1:25" x14ac:dyDescent="0.25">
      <c r="D224" s="125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</row>
    <row r="225" spans="4:25" x14ac:dyDescent="0.25">
      <c r="D225" s="125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</row>
    <row r="226" spans="4:25" x14ac:dyDescent="0.25">
      <c r="D226" s="125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</row>
    <row r="227" spans="4:25" x14ac:dyDescent="0.25">
      <c r="D227" s="125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</row>
    <row r="228" spans="4:25" x14ac:dyDescent="0.25">
      <c r="D228" s="125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</row>
    <row r="229" spans="4:25" x14ac:dyDescent="0.25">
      <c r="D229" s="125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</row>
    <row r="230" spans="4:25" x14ac:dyDescent="0.25">
      <c r="D230" s="125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</row>
    <row r="231" spans="4:25" x14ac:dyDescent="0.25">
      <c r="D231" s="125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</row>
    <row r="232" spans="4:25" x14ac:dyDescent="0.25">
      <c r="D232" s="125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</row>
    <row r="233" spans="4:25" x14ac:dyDescent="0.25">
      <c r="D233" s="125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</row>
    <row r="234" spans="4:25" x14ac:dyDescent="0.25">
      <c r="D234" s="125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</row>
    <row r="235" spans="4:25" x14ac:dyDescent="0.25">
      <c r="D235" s="125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</row>
    <row r="236" spans="4:25" x14ac:dyDescent="0.25">
      <c r="D236" s="125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</row>
    <row r="237" spans="4:25" x14ac:dyDescent="0.25">
      <c r="D237" s="125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</row>
    <row r="238" spans="4:25" x14ac:dyDescent="0.25">
      <c r="D238" s="125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</row>
    <row r="239" spans="4:25" x14ac:dyDescent="0.25">
      <c r="D239" s="125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</row>
    <row r="240" spans="4:25" x14ac:dyDescent="0.25">
      <c r="D240" s="125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</row>
    <row r="241" spans="4:25" x14ac:dyDescent="0.25">
      <c r="D241" s="125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</row>
    <row r="242" spans="4:25" x14ac:dyDescent="0.25">
      <c r="D242" s="125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</row>
    <row r="243" spans="4:25" x14ac:dyDescent="0.25">
      <c r="D243" s="125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</row>
    <row r="244" spans="4:25" x14ac:dyDescent="0.25">
      <c r="D244" s="125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</row>
    <row r="245" spans="4:25" x14ac:dyDescent="0.25">
      <c r="D245" s="125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</row>
    <row r="246" spans="4:25" x14ac:dyDescent="0.25">
      <c r="D246" s="125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</row>
    <row r="247" spans="4:25" x14ac:dyDescent="0.25">
      <c r="D247" s="125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</row>
    <row r="248" spans="4:25" x14ac:dyDescent="0.25">
      <c r="D248" s="125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</row>
    <row r="249" spans="4:25" x14ac:dyDescent="0.25">
      <c r="D249" s="125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</row>
    <row r="250" spans="4:25" x14ac:dyDescent="0.25">
      <c r="D250" s="125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</row>
    <row r="251" spans="4:25" x14ac:dyDescent="0.25">
      <c r="D251" s="125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</row>
    <row r="252" spans="4:25" x14ac:dyDescent="0.25">
      <c r="D252" s="125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</row>
    <row r="253" spans="4:25" x14ac:dyDescent="0.25">
      <c r="D253" s="125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</row>
    <row r="254" spans="4:25" x14ac:dyDescent="0.25">
      <c r="D254" s="125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</row>
    <row r="255" spans="4:25" x14ac:dyDescent="0.25">
      <c r="D255" s="125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</row>
    <row r="256" spans="4:25" x14ac:dyDescent="0.25">
      <c r="D256" s="125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</row>
    <row r="257" spans="4:25" x14ac:dyDescent="0.25">
      <c r="D257" s="125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</row>
    <row r="258" spans="4:25" x14ac:dyDescent="0.25">
      <c r="D258" s="125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</row>
    <row r="259" spans="4:25" x14ac:dyDescent="0.25">
      <c r="D259" s="125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</row>
    <row r="260" spans="4:25" x14ac:dyDescent="0.25">
      <c r="D260" s="125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</row>
    <row r="261" spans="4:25" x14ac:dyDescent="0.25">
      <c r="D261" s="125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</row>
    <row r="262" spans="4:25" x14ac:dyDescent="0.25">
      <c r="D262" s="125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</row>
    <row r="263" spans="4:25" x14ac:dyDescent="0.25">
      <c r="D263" s="125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</row>
    <row r="264" spans="4:25" x14ac:dyDescent="0.25">
      <c r="D264" s="125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</row>
    <row r="265" spans="4:25" x14ac:dyDescent="0.25">
      <c r="D265" s="125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</row>
    <row r="266" spans="4:25" x14ac:dyDescent="0.25">
      <c r="D266" s="125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</row>
    <row r="267" spans="4:25" x14ac:dyDescent="0.25">
      <c r="D267" s="125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</row>
    <row r="268" spans="4:25" x14ac:dyDescent="0.25">
      <c r="D268" s="125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</row>
    <row r="269" spans="4:25" x14ac:dyDescent="0.25">
      <c r="D269" s="125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</row>
    <row r="270" spans="4:25" x14ac:dyDescent="0.25">
      <c r="D270" s="125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</row>
    <row r="271" spans="4:25" x14ac:dyDescent="0.25">
      <c r="D271" s="125"/>
      <c r="E271" s="48"/>
      <c r="F271" s="48"/>
      <c r="G271" s="48"/>
      <c r="H271" s="48"/>
      <c r="I271" s="48"/>
    </row>
    <row r="272" spans="4:25" x14ac:dyDescent="0.25">
      <c r="D272" s="125"/>
      <c r="E272" s="48"/>
      <c r="F272" s="48"/>
      <c r="G272" s="48"/>
      <c r="H272" s="48"/>
      <c r="I272" s="48"/>
    </row>
    <row r="273" spans="4:9" x14ac:dyDescent="0.25">
      <c r="D273" s="125"/>
      <c r="E273" s="48"/>
      <c r="F273" s="48"/>
      <c r="G273" s="48"/>
      <c r="H273" s="48"/>
      <c r="I273" s="48"/>
    </row>
    <row r="274" spans="4:9" x14ac:dyDescent="0.25">
      <c r="D274" s="125"/>
      <c r="E274" s="48"/>
      <c r="F274" s="48"/>
      <c r="G274" s="48"/>
      <c r="H274" s="48"/>
      <c r="I274" s="48"/>
    </row>
  </sheetData>
  <mergeCells count="3">
    <mergeCell ref="D3:D4"/>
    <mergeCell ref="C3:C4"/>
    <mergeCell ref="E3:J3"/>
  </mergeCells>
  <conditionalFormatting sqref="C220">
    <cfRule type="expression" dxfId="18" priority="1">
      <formula>"IF $X3=1"</formula>
    </cfRule>
  </conditionalFormatting>
  <pageMargins left="0.39370078740157483" right="0.39370078740157483" top="0.39370078740157483" bottom="0.39370078740157483" header="0" footer="0"/>
  <pageSetup paperSize="9" scale="58" fitToHeight="2" orientation="portrait" r:id="rId1"/>
  <rowBreaks count="5" manualBreakCount="5">
    <brk id="41" min="2" max="9" man="1"/>
    <brk id="79" min="2" max="9" man="1"/>
    <brk id="114" min="2" max="9" man="1"/>
    <brk id="150" min="2" max="9" man="1"/>
    <brk id="187" min="2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41"/>
  <sheetViews>
    <sheetView view="pageBreakPreview" zoomScaleNormal="100" zoomScaleSheetLayoutView="100" workbookViewId="0">
      <selection activeCell="K94" sqref="K94"/>
    </sheetView>
  </sheetViews>
  <sheetFormatPr defaultRowHeight="12.75" x14ac:dyDescent="0.25"/>
  <cols>
    <col min="1" max="1" width="5.140625" style="22" customWidth="1"/>
    <col min="2" max="2" width="15" style="22" customWidth="1"/>
    <col min="3" max="3" width="10.42578125" style="22" customWidth="1"/>
    <col min="4" max="20" width="8.28515625" style="22" customWidth="1"/>
    <col min="21" max="16384" width="9.140625" style="22"/>
  </cols>
  <sheetData>
    <row r="1" spans="1:20" x14ac:dyDescent="0.25">
      <c r="B1" s="68" t="s">
        <v>572</v>
      </c>
    </row>
    <row r="2" spans="1:20" ht="13.5" thickBot="1" x14ac:dyDescent="0.3"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</row>
    <row r="3" spans="1:20" ht="13.9" customHeight="1" x14ac:dyDescent="0.25">
      <c r="B3" s="91" t="s">
        <v>553</v>
      </c>
      <c r="C3" s="91" t="s">
        <v>554</v>
      </c>
      <c r="D3" s="92" t="s">
        <v>559</v>
      </c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</row>
    <row r="4" spans="1:20" x14ac:dyDescent="0.25">
      <c r="B4" s="91"/>
      <c r="C4" s="91"/>
      <c r="D4" s="93" t="s">
        <v>246</v>
      </c>
      <c r="E4" s="93" t="s">
        <v>248</v>
      </c>
      <c r="F4" s="93" t="s">
        <v>250</v>
      </c>
      <c r="G4" s="93" t="s">
        <v>252</v>
      </c>
      <c r="H4" s="93" t="s">
        <v>254</v>
      </c>
      <c r="I4" s="93" t="s">
        <v>256</v>
      </c>
      <c r="J4" s="93" t="s">
        <v>258</v>
      </c>
      <c r="K4" s="93" t="s">
        <v>260</v>
      </c>
      <c r="L4" s="93" t="s">
        <v>261</v>
      </c>
      <c r="M4" s="93" t="s">
        <v>263</v>
      </c>
      <c r="N4" s="93" t="s">
        <v>265</v>
      </c>
      <c r="O4" s="93" t="s">
        <v>267</v>
      </c>
      <c r="P4" s="93" t="s">
        <v>269</v>
      </c>
      <c r="Q4" s="93" t="s">
        <v>271</v>
      </c>
      <c r="R4" s="93" t="s">
        <v>273</v>
      </c>
      <c r="S4" s="93" t="s">
        <v>275</v>
      </c>
      <c r="T4" s="93" t="s">
        <v>277</v>
      </c>
    </row>
    <row r="5" spans="1:20" x14ac:dyDescent="0.25">
      <c r="A5" s="20"/>
      <c r="B5" s="20" t="s">
        <v>555</v>
      </c>
      <c r="C5" s="94">
        <v>2007</v>
      </c>
      <c r="D5" s="95">
        <v>237</v>
      </c>
      <c r="E5" s="96">
        <v>163</v>
      </c>
      <c r="F5" s="96">
        <v>508</v>
      </c>
      <c r="G5" s="96">
        <v>5578</v>
      </c>
      <c r="H5" s="96">
        <v>5</v>
      </c>
      <c r="I5" s="96">
        <v>10</v>
      </c>
      <c r="J5" s="96">
        <v>572</v>
      </c>
      <c r="K5" s="96">
        <v>1</v>
      </c>
      <c r="L5" s="96">
        <v>7765</v>
      </c>
      <c r="M5" s="96">
        <v>126</v>
      </c>
      <c r="N5" s="96">
        <v>71</v>
      </c>
      <c r="O5" s="96">
        <v>502</v>
      </c>
      <c r="P5" s="96">
        <v>23</v>
      </c>
      <c r="Q5" s="96">
        <v>26</v>
      </c>
      <c r="R5" s="96">
        <v>1</v>
      </c>
      <c r="S5" s="96">
        <v>87</v>
      </c>
      <c r="T5" s="96">
        <v>65</v>
      </c>
    </row>
    <row r="6" spans="1:20" x14ac:dyDescent="0.25">
      <c r="A6" s="20"/>
      <c r="B6" s="20" t="s">
        <v>555</v>
      </c>
      <c r="C6" s="94">
        <v>2008</v>
      </c>
      <c r="D6" s="96">
        <v>291</v>
      </c>
      <c r="E6" s="96">
        <v>164</v>
      </c>
      <c r="F6" s="96">
        <v>538</v>
      </c>
      <c r="G6" s="96">
        <v>5068</v>
      </c>
      <c r="H6" s="96">
        <v>17</v>
      </c>
      <c r="I6" s="96">
        <v>56</v>
      </c>
      <c r="J6" s="96">
        <v>324</v>
      </c>
      <c r="K6" s="96">
        <v>4</v>
      </c>
      <c r="L6" s="96">
        <v>8012</v>
      </c>
      <c r="M6" s="96">
        <v>153</v>
      </c>
      <c r="N6" s="96">
        <v>187</v>
      </c>
      <c r="O6" s="96">
        <v>594</v>
      </c>
      <c r="P6" s="96">
        <v>38</v>
      </c>
      <c r="Q6" s="96">
        <v>225</v>
      </c>
      <c r="R6" s="96">
        <v>0</v>
      </c>
      <c r="S6" s="96">
        <v>130</v>
      </c>
      <c r="T6" s="96">
        <v>152</v>
      </c>
    </row>
    <row r="7" spans="1:20" x14ac:dyDescent="0.25">
      <c r="A7" s="20"/>
      <c r="B7" s="20" t="s">
        <v>555</v>
      </c>
      <c r="C7" s="94">
        <v>2009</v>
      </c>
      <c r="D7" s="96">
        <v>185</v>
      </c>
      <c r="E7" s="96">
        <v>144</v>
      </c>
      <c r="F7" s="96">
        <v>455</v>
      </c>
      <c r="G7" s="96">
        <v>4360</v>
      </c>
      <c r="H7" s="96">
        <v>28</v>
      </c>
      <c r="I7" s="96">
        <v>60</v>
      </c>
      <c r="J7" s="96">
        <v>321</v>
      </c>
      <c r="K7" s="96">
        <v>14</v>
      </c>
      <c r="L7" s="96">
        <v>7853</v>
      </c>
      <c r="M7" s="96">
        <v>135</v>
      </c>
      <c r="N7" s="96">
        <v>545</v>
      </c>
      <c r="O7" s="96">
        <v>877</v>
      </c>
      <c r="P7" s="96">
        <v>80</v>
      </c>
      <c r="Q7" s="96">
        <v>335</v>
      </c>
      <c r="R7" s="96">
        <v>0</v>
      </c>
      <c r="S7" s="96">
        <v>74</v>
      </c>
      <c r="T7" s="96">
        <v>76</v>
      </c>
    </row>
    <row r="8" spans="1:20" x14ac:dyDescent="0.25">
      <c r="A8" s="20"/>
      <c r="B8" s="20" t="s">
        <v>555</v>
      </c>
      <c r="C8" s="94">
        <v>2010</v>
      </c>
      <c r="D8" s="96">
        <v>142</v>
      </c>
      <c r="E8" s="96">
        <v>155</v>
      </c>
      <c r="F8" s="96">
        <v>570</v>
      </c>
      <c r="G8" s="96">
        <v>4290</v>
      </c>
      <c r="H8" s="96">
        <v>18</v>
      </c>
      <c r="I8" s="96">
        <v>65</v>
      </c>
      <c r="J8" s="96">
        <v>298</v>
      </c>
      <c r="K8" s="96">
        <v>3</v>
      </c>
      <c r="L8" s="96">
        <v>8555</v>
      </c>
      <c r="M8" s="96">
        <v>116</v>
      </c>
      <c r="N8" s="96">
        <v>612</v>
      </c>
      <c r="O8" s="96">
        <v>1036</v>
      </c>
      <c r="P8" s="96">
        <v>77</v>
      </c>
      <c r="Q8" s="96">
        <v>370</v>
      </c>
      <c r="R8" s="96">
        <v>0</v>
      </c>
      <c r="S8" s="96">
        <v>94</v>
      </c>
      <c r="T8" s="96">
        <v>81</v>
      </c>
    </row>
    <row r="9" spans="1:20" x14ac:dyDescent="0.25">
      <c r="A9" s="20"/>
      <c r="B9" s="20" t="s">
        <v>555</v>
      </c>
      <c r="C9" s="94">
        <v>2011</v>
      </c>
      <c r="D9" s="96">
        <v>145</v>
      </c>
      <c r="E9" s="96">
        <v>152</v>
      </c>
      <c r="F9" s="96">
        <v>547</v>
      </c>
      <c r="G9" s="96">
        <v>4046</v>
      </c>
      <c r="H9" s="96">
        <v>16</v>
      </c>
      <c r="I9" s="96">
        <v>100</v>
      </c>
      <c r="J9" s="96">
        <v>300</v>
      </c>
      <c r="K9" s="96">
        <v>16</v>
      </c>
      <c r="L9" s="96">
        <v>8694</v>
      </c>
      <c r="M9" s="96">
        <v>109</v>
      </c>
      <c r="N9" s="96">
        <v>962</v>
      </c>
      <c r="O9" s="96">
        <v>1314</v>
      </c>
      <c r="P9" s="96">
        <v>88</v>
      </c>
      <c r="Q9" s="96">
        <v>296</v>
      </c>
      <c r="R9" s="96">
        <v>1</v>
      </c>
      <c r="S9" s="96">
        <v>84</v>
      </c>
      <c r="T9" s="96">
        <v>76</v>
      </c>
    </row>
    <row r="10" spans="1:20" x14ac:dyDescent="0.25">
      <c r="A10" s="20"/>
      <c r="B10" s="20" t="s">
        <v>555</v>
      </c>
      <c r="C10" s="94">
        <v>2012</v>
      </c>
      <c r="D10" s="96">
        <v>108</v>
      </c>
      <c r="E10" s="96">
        <v>151</v>
      </c>
      <c r="F10" s="96">
        <v>559</v>
      </c>
      <c r="G10" s="96">
        <v>3550</v>
      </c>
      <c r="H10" s="96">
        <v>13</v>
      </c>
      <c r="I10" s="96">
        <v>163</v>
      </c>
      <c r="J10" s="96">
        <v>267</v>
      </c>
      <c r="K10" s="96">
        <v>3</v>
      </c>
      <c r="L10" s="96">
        <v>9245</v>
      </c>
      <c r="M10" s="96">
        <v>83</v>
      </c>
      <c r="N10" s="96">
        <v>1080</v>
      </c>
      <c r="O10" s="96">
        <v>1081</v>
      </c>
      <c r="P10" s="96">
        <v>98</v>
      </c>
      <c r="Q10" s="96">
        <v>326</v>
      </c>
      <c r="R10" s="96">
        <v>1</v>
      </c>
      <c r="S10" s="96">
        <v>66</v>
      </c>
      <c r="T10" s="96">
        <v>64</v>
      </c>
    </row>
    <row r="11" spans="1:20" x14ac:dyDescent="0.25">
      <c r="A11" s="20"/>
      <c r="B11" s="97" t="s">
        <v>294</v>
      </c>
      <c r="C11" s="98">
        <v>2007</v>
      </c>
      <c r="D11" s="99">
        <v>256</v>
      </c>
      <c r="E11" s="99">
        <v>103</v>
      </c>
      <c r="F11" s="99">
        <v>257</v>
      </c>
      <c r="G11" s="99">
        <v>7526</v>
      </c>
      <c r="H11" s="99">
        <v>10</v>
      </c>
      <c r="I11" s="99">
        <v>30</v>
      </c>
      <c r="J11" s="99">
        <v>1337</v>
      </c>
      <c r="K11" s="99">
        <v>21</v>
      </c>
      <c r="L11" s="99">
        <v>2559</v>
      </c>
      <c r="M11" s="99">
        <v>103</v>
      </c>
      <c r="N11" s="99">
        <v>30</v>
      </c>
      <c r="O11" s="99">
        <v>535</v>
      </c>
      <c r="P11" s="99">
        <v>24</v>
      </c>
      <c r="Q11" s="99">
        <v>48</v>
      </c>
      <c r="R11" s="99">
        <v>2</v>
      </c>
      <c r="S11" s="99">
        <v>85</v>
      </c>
      <c r="T11" s="99">
        <v>173</v>
      </c>
    </row>
    <row r="12" spans="1:20" x14ac:dyDescent="0.25">
      <c r="A12" s="20"/>
      <c r="B12" s="97" t="s">
        <v>294</v>
      </c>
      <c r="C12" s="98">
        <v>2008</v>
      </c>
      <c r="D12" s="99">
        <v>124</v>
      </c>
      <c r="E12" s="99">
        <v>168</v>
      </c>
      <c r="F12" s="99">
        <v>193</v>
      </c>
      <c r="G12" s="99">
        <v>6442</v>
      </c>
      <c r="H12" s="99">
        <v>11</v>
      </c>
      <c r="I12" s="99">
        <v>113</v>
      </c>
      <c r="J12" s="99">
        <v>861</v>
      </c>
      <c r="K12" s="99">
        <v>35</v>
      </c>
      <c r="L12" s="99">
        <v>2756</v>
      </c>
      <c r="M12" s="99">
        <v>96</v>
      </c>
      <c r="N12" s="99">
        <v>134</v>
      </c>
      <c r="O12" s="99">
        <v>724</v>
      </c>
      <c r="P12" s="99">
        <v>35</v>
      </c>
      <c r="Q12" s="99">
        <v>408</v>
      </c>
      <c r="R12" s="99">
        <v>7</v>
      </c>
      <c r="S12" s="99">
        <v>70</v>
      </c>
      <c r="T12" s="99">
        <v>219</v>
      </c>
    </row>
    <row r="13" spans="1:20" x14ac:dyDescent="0.25">
      <c r="A13" s="20"/>
      <c r="B13" s="97" t="s">
        <v>294</v>
      </c>
      <c r="C13" s="98">
        <v>2009</v>
      </c>
      <c r="D13" s="99">
        <v>59</v>
      </c>
      <c r="E13" s="99">
        <v>102</v>
      </c>
      <c r="F13" s="99">
        <v>219</v>
      </c>
      <c r="G13" s="99">
        <v>5728</v>
      </c>
      <c r="H13" s="99">
        <v>8</v>
      </c>
      <c r="I13" s="99">
        <v>198</v>
      </c>
      <c r="J13" s="99">
        <v>1085</v>
      </c>
      <c r="K13" s="99">
        <v>42</v>
      </c>
      <c r="L13" s="99">
        <v>2564</v>
      </c>
      <c r="M13" s="99">
        <v>73</v>
      </c>
      <c r="N13" s="99">
        <v>158</v>
      </c>
      <c r="O13" s="99">
        <v>807</v>
      </c>
      <c r="P13" s="99">
        <v>49</v>
      </c>
      <c r="Q13" s="99">
        <v>652</v>
      </c>
      <c r="R13" s="99">
        <v>3</v>
      </c>
      <c r="S13" s="99">
        <v>44</v>
      </c>
      <c r="T13" s="99">
        <v>418</v>
      </c>
    </row>
    <row r="14" spans="1:20" x14ac:dyDescent="0.25">
      <c r="A14" s="20"/>
      <c r="B14" s="97" t="s">
        <v>294</v>
      </c>
      <c r="C14" s="98">
        <v>2010</v>
      </c>
      <c r="D14" s="99">
        <v>103</v>
      </c>
      <c r="E14" s="99">
        <v>118</v>
      </c>
      <c r="F14" s="99">
        <v>225</v>
      </c>
      <c r="G14" s="99">
        <v>5682</v>
      </c>
      <c r="H14" s="99">
        <v>11</v>
      </c>
      <c r="I14" s="99">
        <v>197</v>
      </c>
      <c r="J14" s="99">
        <v>1309</v>
      </c>
      <c r="K14" s="99">
        <v>51</v>
      </c>
      <c r="L14" s="99">
        <v>2975</v>
      </c>
      <c r="M14" s="99">
        <v>82</v>
      </c>
      <c r="N14" s="99">
        <v>165</v>
      </c>
      <c r="O14" s="99">
        <v>1009</v>
      </c>
      <c r="P14" s="99">
        <v>66</v>
      </c>
      <c r="Q14" s="99">
        <v>803</v>
      </c>
      <c r="R14" s="99">
        <v>3</v>
      </c>
      <c r="S14" s="99">
        <v>63</v>
      </c>
      <c r="T14" s="99">
        <v>304</v>
      </c>
    </row>
    <row r="15" spans="1:20" x14ac:dyDescent="0.25">
      <c r="A15" s="20"/>
      <c r="B15" s="97" t="s">
        <v>294</v>
      </c>
      <c r="C15" s="98">
        <v>2011</v>
      </c>
      <c r="D15" s="99">
        <v>63</v>
      </c>
      <c r="E15" s="99">
        <v>99</v>
      </c>
      <c r="F15" s="99">
        <v>366</v>
      </c>
      <c r="G15" s="99">
        <v>5525</v>
      </c>
      <c r="H15" s="99">
        <v>6</v>
      </c>
      <c r="I15" s="99">
        <v>402</v>
      </c>
      <c r="J15" s="99">
        <v>1439</v>
      </c>
      <c r="K15" s="99">
        <v>79</v>
      </c>
      <c r="L15" s="99">
        <v>3233</v>
      </c>
      <c r="M15" s="99">
        <v>70</v>
      </c>
      <c r="N15" s="99">
        <v>197</v>
      </c>
      <c r="O15" s="99">
        <v>1247</v>
      </c>
      <c r="P15" s="99">
        <v>90</v>
      </c>
      <c r="Q15" s="99">
        <v>461</v>
      </c>
      <c r="R15" s="99">
        <v>6</v>
      </c>
      <c r="S15" s="99">
        <v>43</v>
      </c>
      <c r="T15" s="99">
        <v>271</v>
      </c>
    </row>
    <row r="16" spans="1:20" x14ac:dyDescent="0.25">
      <c r="A16" s="20"/>
      <c r="B16" s="97" t="s">
        <v>294</v>
      </c>
      <c r="C16" s="98">
        <v>2012</v>
      </c>
      <c r="D16" s="99">
        <v>49</v>
      </c>
      <c r="E16" s="99">
        <v>122</v>
      </c>
      <c r="F16" s="99">
        <v>237</v>
      </c>
      <c r="G16" s="99">
        <v>4557</v>
      </c>
      <c r="H16" s="99">
        <v>5</v>
      </c>
      <c r="I16" s="99">
        <v>514</v>
      </c>
      <c r="J16" s="99">
        <v>1450</v>
      </c>
      <c r="K16" s="99">
        <v>70</v>
      </c>
      <c r="L16" s="99">
        <v>3330</v>
      </c>
      <c r="M16" s="99">
        <v>47</v>
      </c>
      <c r="N16" s="99">
        <v>244</v>
      </c>
      <c r="O16" s="99">
        <v>1475</v>
      </c>
      <c r="P16" s="99">
        <v>118</v>
      </c>
      <c r="Q16" s="99">
        <v>650</v>
      </c>
      <c r="R16" s="99">
        <v>11</v>
      </c>
      <c r="S16" s="99">
        <v>35</v>
      </c>
      <c r="T16" s="99">
        <v>241</v>
      </c>
    </row>
    <row r="17" spans="1:20" x14ac:dyDescent="0.25">
      <c r="A17" s="20"/>
      <c r="B17" s="20" t="s">
        <v>556</v>
      </c>
      <c r="C17" s="94">
        <v>2007</v>
      </c>
      <c r="D17" s="96">
        <v>78</v>
      </c>
      <c r="E17" s="96">
        <v>118</v>
      </c>
      <c r="F17" s="96">
        <v>414</v>
      </c>
      <c r="G17" s="96">
        <v>375</v>
      </c>
      <c r="H17" s="96">
        <v>0</v>
      </c>
      <c r="I17" s="96">
        <v>0</v>
      </c>
      <c r="J17" s="96">
        <v>17</v>
      </c>
      <c r="K17" s="96">
        <v>0</v>
      </c>
      <c r="L17" s="96">
        <v>4150</v>
      </c>
      <c r="M17" s="96">
        <v>34</v>
      </c>
      <c r="N17" s="96">
        <v>1</v>
      </c>
      <c r="O17" s="96">
        <v>101</v>
      </c>
      <c r="P17" s="96">
        <v>4</v>
      </c>
      <c r="Q17" s="96">
        <v>0</v>
      </c>
      <c r="R17" s="96">
        <v>0</v>
      </c>
      <c r="S17" s="96">
        <v>25</v>
      </c>
      <c r="T17" s="96">
        <v>8</v>
      </c>
    </row>
    <row r="18" spans="1:20" x14ac:dyDescent="0.25">
      <c r="A18" s="20"/>
      <c r="B18" s="20" t="s">
        <v>556</v>
      </c>
      <c r="C18" s="94">
        <v>2008</v>
      </c>
      <c r="D18" s="96">
        <v>98</v>
      </c>
      <c r="E18" s="96">
        <v>97</v>
      </c>
      <c r="F18" s="96">
        <v>205</v>
      </c>
      <c r="G18" s="96">
        <v>327</v>
      </c>
      <c r="H18" s="96">
        <v>3</v>
      </c>
      <c r="I18" s="96">
        <v>2</v>
      </c>
      <c r="J18" s="96">
        <v>22</v>
      </c>
      <c r="K18" s="96">
        <v>4</v>
      </c>
      <c r="L18" s="96">
        <v>3969</v>
      </c>
      <c r="M18" s="96">
        <v>75</v>
      </c>
      <c r="N18" s="96">
        <v>4</v>
      </c>
      <c r="O18" s="96">
        <v>120</v>
      </c>
      <c r="P18" s="96">
        <v>5</v>
      </c>
      <c r="Q18" s="96">
        <v>8</v>
      </c>
      <c r="R18" s="96">
        <v>0</v>
      </c>
      <c r="S18" s="96">
        <v>19</v>
      </c>
      <c r="T18" s="96">
        <v>8</v>
      </c>
    </row>
    <row r="19" spans="1:20" x14ac:dyDescent="0.25">
      <c r="A19" s="20"/>
      <c r="B19" s="20" t="s">
        <v>556</v>
      </c>
      <c r="C19" s="94">
        <v>2009</v>
      </c>
      <c r="D19" s="96">
        <v>57</v>
      </c>
      <c r="E19" s="96">
        <v>87</v>
      </c>
      <c r="F19" s="96">
        <v>393</v>
      </c>
      <c r="G19" s="96">
        <v>229</v>
      </c>
      <c r="H19" s="96">
        <v>1</v>
      </c>
      <c r="I19" s="96">
        <v>6</v>
      </c>
      <c r="J19" s="96">
        <v>25</v>
      </c>
      <c r="K19" s="96">
        <v>1</v>
      </c>
      <c r="L19" s="96">
        <v>3809</v>
      </c>
      <c r="M19" s="96">
        <v>38</v>
      </c>
      <c r="N19" s="96">
        <v>14</v>
      </c>
      <c r="O19" s="96">
        <v>131</v>
      </c>
      <c r="P19" s="96">
        <v>5</v>
      </c>
      <c r="Q19" s="96">
        <v>27</v>
      </c>
      <c r="R19" s="96">
        <v>0</v>
      </c>
      <c r="S19" s="96">
        <v>24</v>
      </c>
      <c r="T19" s="96">
        <v>9</v>
      </c>
    </row>
    <row r="20" spans="1:20" x14ac:dyDescent="0.25">
      <c r="A20" s="20"/>
      <c r="B20" s="20" t="s">
        <v>556</v>
      </c>
      <c r="C20" s="94">
        <v>2010</v>
      </c>
      <c r="D20" s="96">
        <v>62</v>
      </c>
      <c r="E20" s="96">
        <v>91</v>
      </c>
      <c r="F20" s="96">
        <v>407</v>
      </c>
      <c r="G20" s="96">
        <v>263</v>
      </c>
      <c r="H20" s="96">
        <v>0</v>
      </c>
      <c r="I20" s="96">
        <v>7</v>
      </c>
      <c r="J20" s="96">
        <v>25</v>
      </c>
      <c r="K20" s="96">
        <v>1</v>
      </c>
      <c r="L20" s="96">
        <v>4354</v>
      </c>
      <c r="M20" s="96">
        <v>31</v>
      </c>
      <c r="N20" s="96">
        <v>3</v>
      </c>
      <c r="O20" s="96">
        <v>219</v>
      </c>
      <c r="P20" s="96">
        <v>7</v>
      </c>
      <c r="Q20" s="96">
        <v>15</v>
      </c>
      <c r="R20" s="96">
        <v>0</v>
      </c>
      <c r="S20" s="96">
        <v>28</v>
      </c>
      <c r="T20" s="96">
        <v>5</v>
      </c>
    </row>
    <row r="21" spans="1:20" x14ac:dyDescent="0.25">
      <c r="A21" s="20"/>
      <c r="B21" s="20" t="s">
        <v>556</v>
      </c>
      <c r="C21" s="94">
        <v>2011</v>
      </c>
      <c r="D21" s="96">
        <v>20</v>
      </c>
      <c r="E21" s="96">
        <v>87</v>
      </c>
      <c r="F21" s="96">
        <v>424</v>
      </c>
      <c r="G21" s="96">
        <v>267</v>
      </c>
      <c r="H21" s="96">
        <v>0</v>
      </c>
      <c r="I21" s="96">
        <v>12</v>
      </c>
      <c r="J21" s="96">
        <v>13</v>
      </c>
      <c r="K21" s="96">
        <v>1</v>
      </c>
      <c r="L21" s="96">
        <v>4354</v>
      </c>
      <c r="M21" s="96">
        <v>40</v>
      </c>
      <c r="N21" s="96">
        <v>2</v>
      </c>
      <c r="O21" s="96">
        <v>179</v>
      </c>
      <c r="P21" s="96">
        <v>6</v>
      </c>
      <c r="Q21" s="96">
        <v>5</v>
      </c>
      <c r="R21" s="96">
        <v>0</v>
      </c>
      <c r="S21" s="96">
        <v>19</v>
      </c>
      <c r="T21" s="96">
        <v>8</v>
      </c>
    </row>
    <row r="22" spans="1:20" x14ac:dyDescent="0.25">
      <c r="A22" s="20"/>
      <c r="B22" s="20" t="s">
        <v>556</v>
      </c>
      <c r="C22" s="94">
        <v>2012</v>
      </c>
      <c r="D22" s="96">
        <v>15</v>
      </c>
      <c r="E22" s="96">
        <v>90</v>
      </c>
      <c r="F22" s="96">
        <v>267</v>
      </c>
      <c r="G22" s="96">
        <v>194</v>
      </c>
      <c r="H22" s="96">
        <v>1</v>
      </c>
      <c r="I22" s="96">
        <v>14</v>
      </c>
      <c r="J22" s="96">
        <v>16</v>
      </c>
      <c r="K22" s="96">
        <v>1</v>
      </c>
      <c r="L22" s="96">
        <v>4613</v>
      </c>
      <c r="M22" s="96">
        <v>38</v>
      </c>
      <c r="N22" s="96">
        <v>0</v>
      </c>
      <c r="O22" s="96">
        <v>187</v>
      </c>
      <c r="P22" s="96">
        <v>8</v>
      </c>
      <c r="Q22" s="96">
        <v>7</v>
      </c>
      <c r="R22" s="96">
        <v>1</v>
      </c>
      <c r="S22" s="96">
        <v>38</v>
      </c>
      <c r="T22" s="96">
        <v>2</v>
      </c>
    </row>
    <row r="23" spans="1:20" x14ac:dyDescent="0.25">
      <c r="A23" s="20"/>
      <c r="B23" s="97" t="s">
        <v>289</v>
      </c>
      <c r="C23" s="98">
        <v>2007</v>
      </c>
      <c r="D23" s="99">
        <v>50</v>
      </c>
      <c r="E23" s="99">
        <v>48</v>
      </c>
      <c r="F23" s="99">
        <v>56</v>
      </c>
      <c r="G23" s="99">
        <v>1792</v>
      </c>
      <c r="H23" s="99">
        <v>0</v>
      </c>
      <c r="I23" s="99">
        <v>10</v>
      </c>
      <c r="J23" s="99">
        <v>150</v>
      </c>
      <c r="K23" s="99">
        <v>1</v>
      </c>
      <c r="L23" s="99">
        <v>1792</v>
      </c>
      <c r="M23" s="99">
        <v>26</v>
      </c>
      <c r="N23" s="99">
        <v>4</v>
      </c>
      <c r="O23" s="99">
        <v>97</v>
      </c>
      <c r="P23" s="99">
        <v>3</v>
      </c>
      <c r="Q23" s="99">
        <v>2</v>
      </c>
      <c r="R23" s="99">
        <v>0</v>
      </c>
      <c r="S23" s="99">
        <v>11</v>
      </c>
      <c r="T23" s="99">
        <v>53</v>
      </c>
    </row>
    <row r="24" spans="1:20" x14ac:dyDescent="0.25">
      <c r="A24" s="20"/>
      <c r="B24" s="97" t="s">
        <v>289</v>
      </c>
      <c r="C24" s="98">
        <v>2008</v>
      </c>
      <c r="D24" s="99">
        <v>8</v>
      </c>
      <c r="E24" s="99">
        <v>41</v>
      </c>
      <c r="F24" s="99">
        <v>89</v>
      </c>
      <c r="G24" s="99">
        <v>954</v>
      </c>
      <c r="H24" s="99">
        <v>1</v>
      </c>
      <c r="I24" s="99">
        <v>40</v>
      </c>
      <c r="J24" s="99">
        <v>46</v>
      </c>
      <c r="K24" s="99">
        <v>1</v>
      </c>
      <c r="L24" s="99">
        <v>1746</v>
      </c>
      <c r="M24" s="99">
        <v>26</v>
      </c>
      <c r="N24" s="99">
        <v>149</v>
      </c>
      <c r="O24" s="99">
        <v>82</v>
      </c>
      <c r="P24" s="99">
        <v>7</v>
      </c>
      <c r="Q24" s="99">
        <v>22</v>
      </c>
      <c r="R24" s="99">
        <v>0</v>
      </c>
      <c r="S24" s="99">
        <v>16</v>
      </c>
      <c r="T24" s="99">
        <v>57</v>
      </c>
    </row>
    <row r="25" spans="1:20" x14ac:dyDescent="0.25">
      <c r="A25" s="20"/>
      <c r="B25" s="97" t="s">
        <v>289</v>
      </c>
      <c r="C25" s="98">
        <v>2009</v>
      </c>
      <c r="D25" s="99">
        <v>13</v>
      </c>
      <c r="E25" s="99">
        <v>38</v>
      </c>
      <c r="F25" s="99">
        <v>55</v>
      </c>
      <c r="G25" s="99">
        <v>615</v>
      </c>
      <c r="H25" s="99">
        <v>1</v>
      </c>
      <c r="I25" s="99">
        <v>78</v>
      </c>
      <c r="J25" s="99">
        <v>30</v>
      </c>
      <c r="K25" s="99">
        <v>14</v>
      </c>
      <c r="L25" s="99">
        <v>1614</v>
      </c>
      <c r="M25" s="99">
        <v>30</v>
      </c>
      <c r="N25" s="99">
        <v>154</v>
      </c>
      <c r="O25" s="99">
        <v>181</v>
      </c>
      <c r="P25" s="99">
        <v>10</v>
      </c>
      <c r="Q25" s="99">
        <v>11</v>
      </c>
      <c r="R25" s="99">
        <v>0</v>
      </c>
      <c r="S25" s="99">
        <v>12</v>
      </c>
      <c r="T25" s="99">
        <v>64</v>
      </c>
    </row>
    <row r="26" spans="1:20" x14ac:dyDescent="0.25">
      <c r="A26" s="20"/>
      <c r="B26" s="97" t="s">
        <v>289</v>
      </c>
      <c r="C26" s="98">
        <v>2010</v>
      </c>
      <c r="D26" s="99">
        <v>7</v>
      </c>
      <c r="E26" s="99">
        <v>31</v>
      </c>
      <c r="F26" s="99">
        <v>50</v>
      </c>
      <c r="G26" s="99">
        <v>642</v>
      </c>
      <c r="H26" s="99">
        <v>2</v>
      </c>
      <c r="I26" s="99">
        <v>76</v>
      </c>
      <c r="J26" s="99">
        <v>46</v>
      </c>
      <c r="K26" s="99">
        <v>7</v>
      </c>
      <c r="L26" s="99">
        <v>1676</v>
      </c>
      <c r="M26" s="99">
        <v>17</v>
      </c>
      <c r="N26" s="99">
        <v>186</v>
      </c>
      <c r="O26" s="99">
        <v>216</v>
      </c>
      <c r="P26" s="99">
        <v>12</v>
      </c>
      <c r="Q26" s="99">
        <v>10</v>
      </c>
      <c r="R26" s="99">
        <v>0</v>
      </c>
      <c r="S26" s="99">
        <v>32</v>
      </c>
      <c r="T26" s="99">
        <v>53</v>
      </c>
    </row>
    <row r="27" spans="1:20" x14ac:dyDescent="0.25">
      <c r="A27" s="20"/>
      <c r="B27" s="97" t="s">
        <v>289</v>
      </c>
      <c r="C27" s="98">
        <v>2011</v>
      </c>
      <c r="D27" s="99">
        <v>11</v>
      </c>
      <c r="E27" s="99">
        <v>49</v>
      </c>
      <c r="F27" s="99">
        <v>98</v>
      </c>
      <c r="G27" s="99">
        <v>452</v>
      </c>
      <c r="H27" s="99">
        <v>1</v>
      </c>
      <c r="I27" s="99">
        <v>88</v>
      </c>
      <c r="J27" s="99">
        <v>49</v>
      </c>
      <c r="K27" s="99">
        <v>15</v>
      </c>
      <c r="L27" s="99">
        <v>1692</v>
      </c>
      <c r="M27" s="99">
        <v>29</v>
      </c>
      <c r="N27" s="99">
        <v>388</v>
      </c>
      <c r="O27" s="99">
        <v>233</v>
      </c>
      <c r="P27" s="99">
        <v>13</v>
      </c>
      <c r="Q27" s="99">
        <v>5</v>
      </c>
      <c r="R27" s="99">
        <v>0</v>
      </c>
      <c r="S27" s="99">
        <v>21</v>
      </c>
      <c r="T27" s="99">
        <v>95</v>
      </c>
    </row>
    <row r="28" spans="1:20" x14ac:dyDescent="0.25">
      <c r="A28" s="20"/>
      <c r="B28" s="97" t="s">
        <v>289</v>
      </c>
      <c r="C28" s="98">
        <v>2012</v>
      </c>
      <c r="D28" s="99">
        <v>7</v>
      </c>
      <c r="E28" s="99">
        <v>35</v>
      </c>
      <c r="F28" s="99">
        <v>120</v>
      </c>
      <c r="G28" s="99">
        <v>491</v>
      </c>
      <c r="H28" s="99">
        <v>10</v>
      </c>
      <c r="I28" s="99">
        <v>109</v>
      </c>
      <c r="J28" s="99">
        <v>55</v>
      </c>
      <c r="K28" s="99">
        <v>8</v>
      </c>
      <c r="L28" s="99">
        <v>1574</v>
      </c>
      <c r="M28" s="99">
        <v>19</v>
      </c>
      <c r="N28" s="99">
        <v>765</v>
      </c>
      <c r="O28" s="99">
        <v>310</v>
      </c>
      <c r="P28" s="99">
        <v>14</v>
      </c>
      <c r="Q28" s="99">
        <v>21</v>
      </c>
      <c r="R28" s="99">
        <v>0</v>
      </c>
      <c r="S28" s="99">
        <v>21</v>
      </c>
      <c r="T28" s="99">
        <v>86</v>
      </c>
    </row>
    <row r="29" spans="1:20" x14ac:dyDescent="0.25">
      <c r="A29" s="20"/>
      <c r="B29" s="20" t="s">
        <v>557</v>
      </c>
      <c r="C29" s="94">
        <v>2007</v>
      </c>
      <c r="D29" s="96">
        <v>280</v>
      </c>
      <c r="E29" s="96">
        <v>565</v>
      </c>
      <c r="F29" s="96">
        <v>1209</v>
      </c>
      <c r="G29" s="96">
        <v>4778</v>
      </c>
      <c r="H29" s="96">
        <v>14</v>
      </c>
      <c r="I29" s="96">
        <v>1</v>
      </c>
      <c r="J29" s="96">
        <v>59</v>
      </c>
      <c r="K29" s="96">
        <v>1</v>
      </c>
      <c r="L29" s="96">
        <v>3331</v>
      </c>
      <c r="M29" s="96">
        <v>187</v>
      </c>
      <c r="N29" s="96">
        <v>6</v>
      </c>
      <c r="O29" s="96">
        <v>390</v>
      </c>
      <c r="P29" s="96">
        <v>0</v>
      </c>
      <c r="Q29" s="96">
        <v>1</v>
      </c>
      <c r="R29" s="96">
        <v>0</v>
      </c>
      <c r="S29" s="96">
        <v>170</v>
      </c>
      <c r="T29" s="96">
        <v>5</v>
      </c>
    </row>
    <row r="30" spans="1:20" x14ac:dyDescent="0.25">
      <c r="A30" s="20"/>
      <c r="B30" s="20" t="s">
        <v>557</v>
      </c>
      <c r="C30" s="94">
        <v>2008</v>
      </c>
      <c r="D30" s="96">
        <v>209</v>
      </c>
      <c r="E30" s="96">
        <v>601</v>
      </c>
      <c r="F30" s="96">
        <v>1424</v>
      </c>
      <c r="G30" s="96">
        <v>4156</v>
      </c>
      <c r="H30" s="96">
        <v>6</v>
      </c>
      <c r="I30" s="96">
        <v>3</v>
      </c>
      <c r="J30" s="96">
        <v>9</v>
      </c>
      <c r="K30" s="96">
        <v>8</v>
      </c>
      <c r="L30" s="96">
        <v>3260</v>
      </c>
      <c r="M30" s="96">
        <v>188</v>
      </c>
      <c r="N30" s="96">
        <v>25</v>
      </c>
      <c r="O30" s="96">
        <v>498</v>
      </c>
      <c r="P30" s="96">
        <v>0</v>
      </c>
      <c r="Q30" s="96">
        <v>27</v>
      </c>
      <c r="R30" s="96">
        <v>0</v>
      </c>
      <c r="S30" s="96">
        <v>220</v>
      </c>
      <c r="T30" s="96">
        <v>16</v>
      </c>
    </row>
    <row r="31" spans="1:20" x14ac:dyDescent="0.25">
      <c r="A31" s="20"/>
      <c r="B31" s="20" t="s">
        <v>557</v>
      </c>
      <c r="C31" s="94">
        <v>2009</v>
      </c>
      <c r="D31" s="96">
        <v>160</v>
      </c>
      <c r="E31" s="96">
        <v>512</v>
      </c>
      <c r="F31" s="96">
        <v>1427</v>
      </c>
      <c r="G31" s="96">
        <v>3802</v>
      </c>
      <c r="H31" s="96">
        <v>11</v>
      </c>
      <c r="I31" s="96">
        <v>10</v>
      </c>
      <c r="J31" s="96">
        <v>8</v>
      </c>
      <c r="K31" s="96">
        <v>3</v>
      </c>
      <c r="L31" s="96">
        <v>3269</v>
      </c>
      <c r="M31" s="96">
        <v>164</v>
      </c>
      <c r="N31" s="96">
        <v>41</v>
      </c>
      <c r="O31" s="96">
        <v>608</v>
      </c>
      <c r="P31" s="96">
        <v>0</v>
      </c>
      <c r="Q31" s="96">
        <v>28</v>
      </c>
      <c r="R31" s="96">
        <v>0</v>
      </c>
      <c r="S31" s="96">
        <v>219</v>
      </c>
      <c r="T31" s="96">
        <v>2</v>
      </c>
    </row>
    <row r="32" spans="1:20" x14ac:dyDescent="0.25">
      <c r="A32" s="20"/>
      <c r="B32" s="20" t="s">
        <v>557</v>
      </c>
      <c r="C32" s="94">
        <v>2010</v>
      </c>
      <c r="D32" s="96">
        <v>128</v>
      </c>
      <c r="E32" s="96">
        <v>570</v>
      </c>
      <c r="F32" s="96">
        <v>1419</v>
      </c>
      <c r="G32" s="96">
        <v>3292</v>
      </c>
      <c r="H32" s="96">
        <v>33</v>
      </c>
      <c r="I32" s="96">
        <v>12</v>
      </c>
      <c r="J32" s="96">
        <v>6</v>
      </c>
      <c r="K32" s="96">
        <v>3</v>
      </c>
      <c r="L32" s="96">
        <v>3499</v>
      </c>
      <c r="M32" s="96">
        <v>176</v>
      </c>
      <c r="N32" s="96">
        <v>38</v>
      </c>
      <c r="O32" s="96">
        <v>680</v>
      </c>
      <c r="P32" s="96">
        <v>0</v>
      </c>
      <c r="Q32" s="96">
        <v>38</v>
      </c>
      <c r="R32" s="96">
        <v>0</v>
      </c>
      <c r="S32" s="96">
        <v>329</v>
      </c>
      <c r="T32" s="96">
        <v>14</v>
      </c>
    </row>
    <row r="33" spans="1:20" x14ac:dyDescent="0.25">
      <c r="A33" s="20"/>
      <c r="B33" s="20" t="s">
        <v>557</v>
      </c>
      <c r="C33" s="94">
        <v>2011</v>
      </c>
      <c r="D33" s="96">
        <v>406</v>
      </c>
      <c r="E33" s="96">
        <v>750</v>
      </c>
      <c r="F33" s="96">
        <v>1704</v>
      </c>
      <c r="G33" s="96">
        <v>3455</v>
      </c>
      <c r="H33" s="96">
        <v>20</v>
      </c>
      <c r="I33" s="96">
        <v>15</v>
      </c>
      <c r="J33" s="96">
        <v>9</v>
      </c>
      <c r="K33" s="96">
        <v>20</v>
      </c>
      <c r="L33" s="96">
        <v>4181</v>
      </c>
      <c r="M33" s="96">
        <v>193</v>
      </c>
      <c r="N33" s="96">
        <v>52</v>
      </c>
      <c r="O33" s="96">
        <v>1096</v>
      </c>
      <c r="P33" s="96">
        <v>1</v>
      </c>
      <c r="Q33" s="96">
        <v>36</v>
      </c>
      <c r="R33" s="96">
        <v>4</v>
      </c>
      <c r="S33" s="96">
        <v>413</v>
      </c>
      <c r="T33" s="96">
        <v>8</v>
      </c>
    </row>
    <row r="34" spans="1:20" x14ac:dyDescent="0.25">
      <c r="A34" s="20"/>
      <c r="B34" s="20" t="s">
        <v>557</v>
      </c>
      <c r="C34" s="94">
        <v>2012</v>
      </c>
      <c r="D34" s="96">
        <v>513</v>
      </c>
      <c r="E34" s="96">
        <v>706</v>
      </c>
      <c r="F34" s="96">
        <v>1974</v>
      </c>
      <c r="G34" s="96">
        <v>3055</v>
      </c>
      <c r="H34" s="96">
        <v>18</v>
      </c>
      <c r="I34" s="96">
        <v>24</v>
      </c>
      <c r="J34" s="96">
        <v>8</v>
      </c>
      <c r="K34" s="96">
        <v>15</v>
      </c>
      <c r="L34" s="96">
        <v>4096</v>
      </c>
      <c r="M34" s="96">
        <v>184</v>
      </c>
      <c r="N34" s="96">
        <v>154</v>
      </c>
      <c r="O34" s="96">
        <v>1088</v>
      </c>
      <c r="P34" s="96">
        <v>1</v>
      </c>
      <c r="Q34" s="96">
        <v>38</v>
      </c>
      <c r="R34" s="96">
        <v>4</v>
      </c>
      <c r="S34" s="96">
        <v>295</v>
      </c>
      <c r="T34" s="96">
        <v>10</v>
      </c>
    </row>
    <row r="35" spans="1:20" x14ac:dyDescent="0.25">
      <c r="A35" s="20"/>
      <c r="B35" s="97" t="s">
        <v>558</v>
      </c>
      <c r="C35" s="98">
        <v>2007</v>
      </c>
      <c r="D35" s="99">
        <v>181</v>
      </c>
      <c r="E35" s="99">
        <v>495</v>
      </c>
      <c r="F35" s="99">
        <v>1144</v>
      </c>
      <c r="G35" s="99">
        <v>1843</v>
      </c>
      <c r="H35" s="99">
        <v>78</v>
      </c>
      <c r="I35" s="99">
        <v>0</v>
      </c>
      <c r="J35" s="99">
        <v>18</v>
      </c>
      <c r="K35" s="99">
        <v>0</v>
      </c>
      <c r="L35" s="99">
        <v>2004</v>
      </c>
      <c r="M35" s="99">
        <v>110</v>
      </c>
      <c r="N35" s="99">
        <v>5</v>
      </c>
      <c r="O35" s="99">
        <v>252</v>
      </c>
      <c r="P35" s="99">
        <v>1</v>
      </c>
      <c r="Q35" s="99">
        <v>12</v>
      </c>
      <c r="R35" s="99">
        <v>0</v>
      </c>
      <c r="S35" s="99">
        <v>69</v>
      </c>
      <c r="T35" s="99">
        <v>1</v>
      </c>
    </row>
    <row r="36" spans="1:20" x14ac:dyDescent="0.25">
      <c r="A36" s="20"/>
      <c r="B36" s="97" t="s">
        <v>558</v>
      </c>
      <c r="C36" s="98">
        <v>2008</v>
      </c>
      <c r="D36" s="99">
        <v>88</v>
      </c>
      <c r="E36" s="99">
        <v>565</v>
      </c>
      <c r="F36" s="99">
        <v>1579</v>
      </c>
      <c r="G36" s="99">
        <v>1621</v>
      </c>
      <c r="H36" s="99">
        <v>107</v>
      </c>
      <c r="I36" s="99">
        <v>1</v>
      </c>
      <c r="J36" s="99">
        <v>2</v>
      </c>
      <c r="K36" s="99">
        <v>0</v>
      </c>
      <c r="L36" s="99">
        <v>1934</v>
      </c>
      <c r="M36" s="99">
        <v>147</v>
      </c>
      <c r="N36" s="99">
        <v>11</v>
      </c>
      <c r="O36" s="99">
        <v>242</v>
      </c>
      <c r="P36" s="99">
        <v>0</v>
      </c>
      <c r="Q36" s="99">
        <v>26</v>
      </c>
      <c r="R36" s="99">
        <v>0</v>
      </c>
      <c r="S36" s="99">
        <v>49</v>
      </c>
      <c r="T36" s="99">
        <v>0</v>
      </c>
    </row>
    <row r="37" spans="1:20" x14ac:dyDescent="0.25">
      <c r="A37" s="20"/>
      <c r="B37" s="100" t="s">
        <v>558</v>
      </c>
      <c r="C37" s="101">
        <v>2009</v>
      </c>
      <c r="D37" s="102">
        <v>107</v>
      </c>
      <c r="E37" s="102">
        <v>581</v>
      </c>
      <c r="F37" s="102">
        <v>1672</v>
      </c>
      <c r="G37" s="102">
        <v>1296</v>
      </c>
      <c r="H37" s="102">
        <v>128</v>
      </c>
      <c r="I37" s="102">
        <v>2</v>
      </c>
      <c r="J37" s="102">
        <v>0</v>
      </c>
      <c r="K37" s="102">
        <v>0</v>
      </c>
      <c r="L37" s="102">
        <v>2369</v>
      </c>
      <c r="M37" s="102">
        <v>102</v>
      </c>
      <c r="N37" s="102">
        <v>37</v>
      </c>
      <c r="O37" s="102">
        <v>349</v>
      </c>
      <c r="P37" s="102">
        <v>0</v>
      </c>
      <c r="Q37" s="102">
        <v>35</v>
      </c>
      <c r="R37" s="102">
        <v>0</v>
      </c>
      <c r="S37" s="102">
        <v>62</v>
      </c>
      <c r="T37" s="102">
        <v>4</v>
      </c>
    </row>
    <row r="38" spans="1:20" x14ac:dyDescent="0.25">
      <c r="A38" s="20"/>
      <c r="B38" s="97" t="s">
        <v>558</v>
      </c>
      <c r="C38" s="98">
        <v>2010</v>
      </c>
      <c r="D38" s="99">
        <v>76</v>
      </c>
      <c r="E38" s="99">
        <v>631</v>
      </c>
      <c r="F38" s="99">
        <v>2035</v>
      </c>
      <c r="G38" s="99">
        <v>970</v>
      </c>
      <c r="H38" s="99">
        <v>126</v>
      </c>
      <c r="I38" s="99">
        <v>4</v>
      </c>
      <c r="J38" s="99">
        <v>11</v>
      </c>
      <c r="K38" s="99">
        <v>0</v>
      </c>
      <c r="L38" s="99">
        <v>2471</v>
      </c>
      <c r="M38" s="99">
        <v>110</v>
      </c>
      <c r="N38" s="99">
        <v>32</v>
      </c>
      <c r="O38" s="99">
        <v>583</v>
      </c>
      <c r="P38" s="99">
        <v>0</v>
      </c>
      <c r="Q38" s="99">
        <v>44</v>
      </c>
      <c r="R38" s="99">
        <v>0</v>
      </c>
      <c r="S38" s="99">
        <v>89</v>
      </c>
      <c r="T38" s="99">
        <v>5</v>
      </c>
    </row>
    <row r="39" spans="1:20" x14ac:dyDescent="0.25">
      <c r="A39" s="20"/>
      <c r="B39" s="97" t="s">
        <v>558</v>
      </c>
      <c r="C39" s="98">
        <v>2011</v>
      </c>
      <c r="D39" s="99">
        <v>83</v>
      </c>
      <c r="E39" s="99">
        <v>697</v>
      </c>
      <c r="F39" s="99">
        <v>2072</v>
      </c>
      <c r="G39" s="99">
        <v>957</v>
      </c>
      <c r="H39" s="99">
        <v>118</v>
      </c>
      <c r="I39" s="99">
        <v>58</v>
      </c>
      <c r="J39" s="99">
        <v>13</v>
      </c>
      <c r="K39" s="99">
        <v>0</v>
      </c>
      <c r="L39" s="99">
        <v>2453</v>
      </c>
      <c r="M39" s="99">
        <v>132</v>
      </c>
      <c r="N39" s="99">
        <v>47</v>
      </c>
      <c r="O39" s="99">
        <v>851</v>
      </c>
      <c r="P39" s="99">
        <v>0</v>
      </c>
      <c r="Q39" s="99">
        <v>27</v>
      </c>
      <c r="R39" s="99">
        <v>0</v>
      </c>
      <c r="S39" s="99">
        <v>140</v>
      </c>
      <c r="T39" s="99">
        <v>1</v>
      </c>
    </row>
    <row r="40" spans="1:20" ht="13.5" thickBot="1" x14ac:dyDescent="0.3">
      <c r="A40" s="20"/>
      <c r="B40" s="103" t="s">
        <v>558</v>
      </c>
      <c r="C40" s="104">
        <v>2012</v>
      </c>
      <c r="D40" s="105">
        <v>105</v>
      </c>
      <c r="E40" s="105">
        <v>557</v>
      </c>
      <c r="F40" s="105">
        <v>1726</v>
      </c>
      <c r="G40" s="105">
        <v>785</v>
      </c>
      <c r="H40" s="105">
        <v>120</v>
      </c>
      <c r="I40" s="105">
        <v>12</v>
      </c>
      <c r="J40" s="105">
        <v>10</v>
      </c>
      <c r="K40" s="105">
        <v>0</v>
      </c>
      <c r="L40" s="105">
        <v>2435</v>
      </c>
      <c r="M40" s="105">
        <v>130</v>
      </c>
      <c r="N40" s="105">
        <v>37</v>
      </c>
      <c r="O40" s="105">
        <v>991</v>
      </c>
      <c r="P40" s="105">
        <v>1</v>
      </c>
      <c r="Q40" s="105">
        <v>28</v>
      </c>
      <c r="R40" s="105">
        <v>0</v>
      </c>
      <c r="S40" s="105">
        <v>130</v>
      </c>
      <c r="T40" s="105">
        <v>0</v>
      </c>
    </row>
    <row r="41" spans="1:20" x14ac:dyDescent="0.25">
      <c r="B41" s="35" t="s">
        <v>319</v>
      </c>
    </row>
  </sheetData>
  <sortState ref="A5:T40">
    <sortCondition ref="A5:A40"/>
    <sortCondition ref="C5:C40"/>
  </sortState>
  <mergeCells count="3">
    <mergeCell ref="B3:B4"/>
    <mergeCell ref="C3:C4"/>
    <mergeCell ref="D3:T3"/>
  </mergeCells>
  <pageMargins left="0.39370078740157483" right="0.39370078740157483" top="0.39370078740157483" bottom="0.39370078740157483" header="0" footer="0"/>
  <pageSetup paperSize="9" scale="9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C1:J21"/>
  <sheetViews>
    <sheetView view="pageBreakPreview" zoomScaleNormal="100" zoomScaleSheetLayoutView="100" workbookViewId="0">
      <selection activeCell="K94" sqref="K94"/>
    </sheetView>
  </sheetViews>
  <sheetFormatPr defaultRowHeight="12.75" x14ac:dyDescent="0.25"/>
  <cols>
    <col min="1" max="1" width="3" style="22" customWidth="1"/>
    <col min="2" max="2" width="2.7109375" style="22" customWidth="1"/>
    <col min="3" max="3" width="24.5703125" style="22" customWidth="1"/>
    <col min="4" max="4" width="9" style="22" customWidth="1"/>
    <col min="5" max="5" width="10.140625" style="22" customWidth="1"/>
    <col min="6" max="6" width="9.28515625" style="22" customWidth="1"/>
    <col min="7" max="7" width="9.42578125" style="22" customWidth="1"/>
    <col min="8" max="8" width="9.5703125" style="22" customWidth="1"/>
    <col min="9" max="16384" width="9.140625" style="22"/>
  </cols>
  <sheetData>
    <row r="1" spans="3:10" x14ac:dyDescent="0.25">
      <c r="C1" s="37" t="s">
        <v>573</v>
      </c>
      <c r="J1" s="24"/>
    </row>
    <row r="2" spans="3:10" ht="13.5" thickBot="1" x14ac:dyDescent="0.3">
      <c r="C2" s="32"/>
      <c r="D2" s="32"/>
      <c r="E2" s="32"/>
      <c r="F2" s="32"/>
      <c r="G2" s="32"/>
      <c r="H2" s="32"/>
      <c r="I2" s="32"/>
      <c r="J2" s="24"/>
    </row>
    <row r="3" spans="3:10" x14ac:dyDescent="0.25">
      <c r="C3" s="76"/>
      <c r="D3" s="77" t="s">
        <v>1</v>
      </c>
      <c r="E3" s="77"/>
      <c r="F3" s="77"/>
      <c r="G3" s="77"/>
      <c r="H3" s="77"/>
      <c r="I3" s="77"/>
      <c r="J3" s="24"/>
    </row>
    <row r="4" spans="3:10" x14ac:dyDescent="0.25">
      <c r="C4" s="76" t="s">
        <v>560</v>
      </c>
      <c r="D4" s="76">
        <v>2007</v>
      </c>
      <c r="E4" s="76">
        <v>2008</v>
      </c>
      <c r="F4" s="76">
        <v>2009</v>
      </c>
      <c r="G4" s="76">
        <v>2010</v>
      </c>
      <c r="H4" s="76">
        <v>2011</v>
      </c>
      <c r="I4" s="76">
        <v>2012</v>
      </c>
      <c r="J4" s="24"/>
    </row>
    <row r="5" spans="3:10" x14ac:dyDescent="0.25">
      <c r="C5" s="38" t="s">
        <v>279</v>
      </c>
      <c r="D5" s="88">
        <v>55469</v>
      </c>
      <c r="E5" s="88">
        <v>53622</v>
      </c>
      <c r="F5" s="88">
        <v>52535</v>
      </c>
      <c r="G5" s="88">
        <v>55653</v>
      </c>
      <c r="H5" s="88">
        <v>59231</v>
      </c>
      <c r="I5" s="88">
        <v>58400</v>
      </c>
      <c r="J5" s="24"/>
    </row>
    <row r="6" spans="3:10" x14ac:dyDescent="0.25">
      <c r="C6" s="89" t="s">
        <v>561</v>
      </c>
      <c r="D6" s="79">
        <v>2490</v>
      </c>
      <c r="E6" s="79">
        <v>2423</v>
      </c>
      <c r="F6" s="79">
        <v>2472</v>
      </c>
      <c r="G6" s="79">
        <v>2393</v>
      </c>
      <c r="H6" s="79">
        <v>2174</v>
      </c>
      <c r="I6" s="89">
        <v>1632</v>
      </c>
      <c r="J6" s="24"/>
    </row>
    <row r="7" spans="3:10" x14ac:dyDescent="0.25">
      <c r="C7" s="89" t="s">
        <v>562</v>
      </c>
      <c r="D7" s="79">
        <v>12449</v>
      </c>
      <c r="E7" s="79">
        <v>11871</v>
      </c>
      <c r="F7" s="79">
        <v>11697</v>
      </c>
      <c r="G7" s="79">
        <v>12038</v>
      </c>
      <c r="H7" s="79">
        <v>12183</v>
      </c>
      <c r="I7" s="89">
        <v>11650</v>
      </c>
      <c r="J7" s="24"/>
    </row>
    <row r="8" spans="3:10" x14ac:dyDescent="0.25">
      <c r="C8" s="80" t="s">
        <v>592</v>
      </c>
      <c r="D8" s="87"/>
      <c r="E8" s="87"/>
      <c r="F8" s="87"/>
      <c r="G8" s="87"/>
      <c r="H8" s="87"/>
      <c r="I8" s="20"/>
      <c r="J8" s="24"/>
    </row>
    <row r="9" spans="3:10" x14ac:dyDescent="0.25">
      <c r="C9" s="22" t="s">
        <v>563</v>
      </c>
      <c r="D9" s="81">
        <v>8101</v>
      </c>
      <c r="E9" s="81">
        <v>7919</v>
      </c>
      <c r="F9" s="81">
        <v>7736</v>
      </c>
      <c r="G9" s="81">
        <v>7649</v>
      </c>
      <c r="H9" s="81">
        <v>7578</v>
      </c>
      <c r="I9" s="22">
        <v>7495</v>
      </c>
    </row>
    <row r="10" spans="3:10" x14ac:dyDescent="0.25">
      <c r="C10" s="22" t="s">
        <v>564</v>
      </c>
      <c r="D10" s="81">
        <v>2036</v>
      </c>
      <c r="E10" s="81">
        <v>1805</v>
      </c>
      <c r="F10" s="81">
        <v>1742</v>
      </c>
      <c r="G10" s="81">
        <v>1860</v>
      </c>
      <c r="H10" s="81">
        <v>1855</v>
      </c>
      <c r="I10" s="22">
        <v>1725</v>
      </c>
    </row>
    <row r="11" spans="3:10" x14ac:dyDescent="0.25">
      <c r="C11" s="22" t="s">
        <v>565</v>
      </c>
      <c r="D11" s="81">
        <v>518</v>
      </c>
      <c r="E11" s="81">
        <v>639</v>
      </c>
      <c r="F11" s="81">
        <v>614</v>
      </c>
      <c r="G11" s="81">
        <v>679</v>
      </c>
      <c r="H11" s="81">
        <v>770</v>
      </c>
      <c r="I11" s="22">
        <v>651</v>
      </c>
    </row>
    <row r="12" spans="3:10" x14ac:dyDescent="0.25">
      <c r="C12" s="22" t="s">
        <v>566</v>
      </c>
      <c r="D12" s="81">
        <v>1938</v>
      </c>
      <c r="E12" s="81">
        <v>1671</v>
      </c>
      <c r="F12" s="81">
        <v>1831</v>
      </c>
      <c r="G12" s="81">
        <v>2060</v>
      </c>
      <c r="H12" s="81">
        <v>2182</v>
      </c>
      <c r="I12" s="22">
        <v>1981</v>
      </c>
    </row>
    <row r="13" spans="3:10" x14ac:dyDescent="0.25">
      <c r="C13" s="89" t="s">
        <v>567</v>
      </c>
      <c r="D13" s="79">
        <v>42331</v>
      </c>
      <c r="E13" s="79">
        <v>41540</v>
      </c>
      <c r="F13" s="79">
        <v>40762</v>
      </c>
      <c r="G13" s="79">
        <v>43581</v>
      </c>
      <c r="H13" s="79">
        <v>47468</v>
      </c>
      <c r="I13" s="89">
        <v>47505</v>
      </c>
    </row>
    <row r="14" spans="3:10" x14ac:dyDescent="0.25">
      <c r="C14" s="80" t="s">
        <v>592</v>
      </c>
      <c r="D14" s="87"/>
      <c r="E14" s="87"/>
      <c r="F14" s="87"/>
      <c r="G14" s="87"/>
      <c r="H14" s="87"/>
      <c r="I14" s="20"/>
    </row>
    <row r="15" spans="3:10" x14ac:dyDescent="0.25">
      <c r="C15" s="22" t="s">
        <v>568</v>
      </c>
      <c r="D15" s="81">
        <v>41851</v>
      </c>
      <c r="E15" s="81">
        <v>41103</v>
      </c>
      <c r="F15" s="81">
        <v>40233</v>
      </c>
      <c r="G15" s="81">
        <v>43065</v>
      </c>
      <c r="H15" s="81">
        <v>46804</v>
      </c>
      <c r="I15" s="22">
        <v>46817</v>
      </c>
    </row>
    <row r="16" spans="3:10" x14ac:dyDescent="0.25">
      <c r="C16" s="22" t="s">
        <v>569</v>
      </c>
      <c r="D16" s="81">
        <v>2011</v>
      </c>
      <c r="E16" s="81">
        <v>2298</v>
      </c>
      <c r="F16" s="81">
        <v>2420</v>
      </c>
      <c r="G16" s="81">
        <v>2464</v>
      </c>
      <c r="H16" s="81">
        <v>2809</v>
      </c>
      <c r="I16" s="22">
        <v>2837</v>
      </c>
    </row>
    <row r="17" spans="3:9" x14ac:dyDescent="0.25">
      <c r="C17" s="22" t="s">
        <v>570</v>
      </c>
      <c r="D17" s="81">
        <v>102</v>
      </c>
      <c r="E17" s="81">
        <v>145</v>
      </c>
      <c r="F17" s="81">
        <v>218</v>
      </c>
      <c r="G17" s="81">
        <v>227</v>
      </c>
      <c r="H17" s="81">
        <v>370</v>
      </c>
      <c r="I17" s="22">
        <v>254</v>
      </c>
    </row>
    <row r="18" spans="3:9" ht="13.5" thickBot="1" x14ac:dyDescent="0.3">
      <c r="C18" s="90" t="s">
        <v>571</v>
      </c>
      <c r="D18" s="82">
        <v>591</v>
      </c>
      <c r="E18" s="82">
        <v>402</v>
      </c>
      <c r="F18" s="82">
        <v>403</v>
      </c>
      <c r="G18" s="82">
        <v>497</v>
      </c>
      <c r="H18" s="82">
        <v>394</v>
      </c>
      <c r="I18" s="90">
        <v>261</v>
      </c>
    </row>
    <row r="19" spans="3:9" x14ac:dyDescent="0.25">
      <c r="C19" s="35" t="s">
        <v>319</v>
      </c>
    </row>
    <row r="20" spans="3:9" x14ac:dyDescent="0.25">
      <c r="C20" s="35" t="s">
        <v>585</v>
      </c>
    </row>
    <row r="21" spans="3:9" x14ac:dyDescent="0.25">
      <c r="C21" s="36" t="s">
        <v>586</v>
      </c>
    </row>
  </sheetData>
  <mergeCells count="1">
    <mergeCell ref="D3:I3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41"/>
  <sheetViews>
    <sheetView view="pageBreakPreview" zoomScaleNormal="100" zoomScaleSheetLayoutView="100" workbookViewId="0">
      <selection activeCell="K94" sqref="K94"/>
    </sheetView>
  </sheetViews>
  <sheetFormatPr defaultRowHeight="12.75" x14ac:dyDescent="0.25"/>
  <cols>
    <col min="1" max="1" width="3" style="22" customWidth="1"/>
    <col min="2" max="2" width="2.7109375" style="22" customWidth="1"/>
    <col min="3" max="3" width="24.5703125" style="22" customWidth="1"/>
    <col min="4" max="4" width="9" style="22" customWidth="1"/>
    <col min="5" max="5" width="10.140625" style="22" customWidth="1"/>
    <col min="6" max="6" width="9.28515625" style="22" customWidth="1"/>
    <col min="7" max="7" width="9.42578125" style="22" customWidth="1"/>
    <col min="8" max="8" width="9.5703125" style="22" customWidth="1"/>
    <col min="9" max="16384" width="9.140625" style="22"/>
  </cols>
  <sheetData>
    <row r="1" spans="3:9" x14ac:dyDescent="0.25">
      <c r="C1" s="37" t="s">
        <v>583</v>
      </c>
    </row>
    <row r="2" spans="3:9" ht="13.5" thickBot="1" x14ac:dyDescent="0.3">
      <c r="C2" s="32"/>
      <c r="D2" s="32"/>
      <c r="E2" s="32"/>
      <c r="F2" s="32"/>
      <c r="G2" s="32"/>
      <c r="H2" s="32"/>
      <c r="I2" s="32"/>
    </row>
    <row r="3" spans="3:9" x14ac:dyDescent="0.25">
      <c r="C3" s="76"/>
      <c r="D3" s="77" t="s">
        <v>1</v>
      </c>
      <c r="E3" s="77"/>
      <c r="F3" s="77"/>
      <c r="G3" s="77"/>
      <c r="H3" s="77"/>
      <c r="I3" s="77"/>
    </row>
    <row r="4" spans="3:9" x14ac:dyDescent="0.25">
      <c r="C4" s="76" t="s">
        <v>560</v>
      </c>
      <c r="D4" s="76">
        <v>2007</v>
      </c>
      <c r="E4" s="76">
        <v>2008</v>
      </c>
      <c r="F4" s="76">
        <v>2009</v>
      </c>
      <c r="G4" s="76">
        <v>2010</v>
      </c>
      <c r="H4" s="76">
        <v>2011</v>
      </c>
      <c r="I4" s="76">
        <v>2012</v>
      </c>
    </row>
    <row r="5" spans="3:9" x14ac:dyDescent="0.25">
      <c r="C5" s="78" t="s">
        <v>279</v>
      </c>
      <c r="D5" s="78">
        <v>21601</v>
      </c>
      <c r="E5" s="78">
        <v>21677</v>
      </c>
      <c r="F5" s="78">
        <v>21478</v>
      </c>
      <c r="G5" s="78">
        <v>23530</v>
      </c>
      <c r="H5" s="78">
        <v>24607</v>
      </c>
      <c r="I5" s="78">
        <v>25293</v>
      </c>
    </row>
    <row r="6" spans="3:9" x14ac:dyDescent="0.25">
      <c r="C6" s="79" t="s">
        <v>561</v>
      </c>
      <c r="D6" s="79">
        <v>546</v>
      </c>
      <c r="E6" s="79">
        <v>535</v>
      </c>
      <c r="F6" s="79">
        <v>562</v>
      </c>
      <c r="G6" s="79">
        <v>611</v>
      </c>
      <c r="H6" s="79">
        <v>638</v>
      </c>
      <c r="I6" s="79">
        <v>423</v>
      </c>
    </row>
    <row r="7" spans="3:9" x14ac:dyDescent="0.25">
      <c r="C7" s="79" t="s">
        <v>562</v>
      </c>
      <c r="D7" s="79">
        <v>6533</v>
      </c>
      <c r="E7" s="79">
        <v>6476</v>
      </c>
      <c r="F7" s="79">
        <v>6579</v>
      </c>
      <c r="G7" s="79">
        <v>6905</v>
      </c>
      <c r="H7" s="79">
        <v>6721</v>
      </c>
      <c r="I7" s="79">
        <v>6745</v>
      </c>
    </row>
    <row r="8" spans="3:9" x14ac:dyDescent="0.25">
      <c r="C8" s="80" t="s">
        <v>592</v>
      </c>
      <c r="D8" s="87"/>
      <c r="E8" s="87"/>
      <c r="F8" s="87"/>
      <c r="G8" s="87"/>
      <c r="H8" s="87"/>
      <c r="I8" s="87"/>
    </row>
    <row r="9" spans="3:9" x14ac:dyDescent="0.25">
      <c r="C9" s="81" t="s">
        <v>563</v>
      </c>
      <c r="D9" s="81">
        <v>4643</v>
      </c>
      <c r="E9" s="81">
        <v>4518</v>
      </c>
      <c r="F9" s="81">
        <v>4476</v>
      </c>
      <c r="G9" s="81">
        <v>4548</v>
      </c>
      <c r="H9" s="81">
        <v>4476</v>
      </c>
      <c r="I9" s="81">
        <v>4592</v>
      </c>
    </row>
    <row r="10" spans="3:9" x14ac:dyDescent="0.25">
      <c r="C10" s="81" t="s">
        <v>564</v>
      </c>
      <c r="D10" s="81">
        <v>744</v>
      </c>
      <c r="E10" s="81">
        <v>712</v>
      </c>
      <c r="F10" s="81">
        <v>825</v>
      </c>
      <c r="G10" s="81">
        <v>874</v>
      </c>
      <c r="H10" s="81">
        <v>832</v>
      </c>
      <c r="I10" s="81">
        <v>719</v>
      </c>
    </row>
    <row r="11" spans="3:9" x14ac:dyDescent="0.25">
      <c r="C11" s="81" t="s">
        <v>565</v>
      </c>
      <c r="D11" s="81">
        <v>254</v>
      </c>
      <c r="E11" s="81">
        <v>266</v>
      </c>
      <c r="F11" s="81">
        <v>308</v>
      </c>
      <c r="G11" s="81">
        <v>330</v>
      </c>
      <c r="H11" s="81">
        <v>306</v>
      </c>
      <c r="I11" s="81">
        <v>328</v>
      </c>
    </row>
    <row r="12" spans="3:9" x14ac:dyDescent="0.25">
      <c r="C12" s="81" t="s">
        <v>566</v>
      </c>
      <c r="D12" s="81">
        <v>1020</v>
      </c>
      <c r="E12" s="81">
        <v>1117</v>
      </c>
      <c r="F12" s="81">
        <v>1167</v>
      </c>
      <c r="G12" s="81">
        <v>1334</v>
      </c>
      <c r="H12" s="81">
        <v>1290</v>
      </c>
      <c r="I12" s="81">
        <v>1228</v>
      </c>
    </row>
    <row r="13" spans="3:9" x14ac:dyDescent="0.25">
      <c r="C13" s="79" t="s">
        <v>567</v>
      </c>
      <c r="D13" s="79">
        <v>16071</v>
      </c>
      <c r="E13" s="79">
        <v>16577</v>
      </c>
      <c r="F13" s="79">
        <v>16493</v>
      </c>
      <c r="G13" s="79">
        <v>18266</v>
      </c>
      <c r="H13" s="79">
        <v>19581</v>
      </c>
      <c r="I13" s="79">
        <v>20353</v>
      </c>
    </row>
    <row r="14" spans="3:9" x14ac:dyDescent="0.25">
      <c r="C14" s="80" t="s">
        <v>592</v>
      </c>
      <c r="D14" s="87"/>
      <c r="E14" s="87"/>
      <c r="F14" s="87"/>
      <c r="G14" s="87"/>
      <c r="H14" s="87"/>
      <c r="I14" s="87"/>
    </row>
    <row r="15" spans="3:9" x14ac:dyDescent="0.25">
      <c r="C15" s="81" t="s">
        <v>568</v>
      </c>
      <c r="D15" s="81">
        <v>15717</v>
      </c>
      <c r="E15" s="81">
        <v>16257</v>
      </c>
      <c r="F15" s="81">
        <v>16120</v>
      </c>
      <c r="G15" s="81">
        <v>17918</v>
      </c>
      <c r="H15" s="81">
        <v>19202</v>
      </c>
      <c r="I15" s="81">
        <v>19852</v>
      </c>
    </row>
    <row r="16" spans="3:9" x14ac:dyDescent="0.25">
      <c r="C16" s="81" t="s">
        <v>569</v>
      </c>
      <c r="D16" s="81">
        <v>1684</v>
      </c>
      <c r="E16" s="81">
        <v>1898</v>
      </c>
      <c r="F16" s="81">
        <v>2061</v>
      </c>
      <c r="G16" s="81">
        <v>2124</v>
      </c>
      <c r="H16" s="81">
        <v>2450</v>
      </c>
      <c r="I16" s="81">
        <v>2674</v>
      </c>
    </row>
    <row r="17" spans="1:9" x14ac:dyDescent="0.25">
      <c r="C17" s="81" t="s">
        <v>570</v>
      </c>
      <c r="D17" s="81">
        <v>29</v>
      </c>
      <c r="E17" s="81">
        <v>57</v>
      </c>
      <c r="F17" s="81">
        <v>91</v>
      </c>
      <c r="G17" s="81">
        <v>96</v>
      </c>
      <c r="H17" s="81">
        <v>123</v>
      </c>
      <c r="I17" s="81">
        <v>108</v>
      </c>
    </row>
    <row r="18" spans="1:9" ht="13.5" thickBot="1" x14ac:dyDescent="0.3">
      <c r="C18" s="82" t="s">
        <v>571</v>
      </c>
      <c r="D18" s="82">
        <v>179</v>
      </c>
      <c r="E18" s="82">
        <v>85</v>
      </c>
      <c r="F18" s="82">
        <v>73</v>
      </c>
      <c r="G18" s="82">
        <v>112</v>
      </c>
      <c r="H18" s="82">
        <v>100</v>
      </c>
      <c r="I18" s="82">
        <v>35</v>
      </c>
    </row>
    <row r="21" spans="1:9" x14ac:dyDescent="0.25">
      <c r="C21" s="38" t="s">
        <v>584</v>
      </c>
    </row>
    <row r="22" spans="1:9" ht="13.5" thickBot="1" x14ac:dyDescent="0.3">
      <c r="C22" s="32"/>
      <c r="D22" s="32"/>
      <c r="E22" s="32"/>
      <c r="F22" s="32"/>
      <c r="G22" s="32"/>
      <c r="H22" s="32"/>
      <c r="I22" s="32"/>
    </row>
    <row r="23" spans="1:9" x14ac:dyDescent="0.25">
      <c r="C23" s="76"/>
      <c r="D23" s="77" t="s">
        <v>1</v>
      </c>
      <c r="E23" s="77"/>
      <c r="F23" s="77"/>
      <c r="G23" s="77"/>
      <c r="H23" s="77"/>
      <c r="I23" s="77"/>
    </row>
    <row r="24" spans="1:9" x14ac:dyDescent="0.25">
      <c r="C24" s="76" t="s">
        <v>560</v>
      </c>
      <c r="D24" s="76">
        <v>2007</v>
      </c>
      <c r="E24" s="76">
        <v>2008</v>
      </c>
      <c r="F24" s="76">
        <v>2009</v>
      </c>
      <c r="G24" s="76">
        <v>2010</v>
      </c>
      <c r="H24" s="76">
        <v>2011</v>
      </c>
      <c r="I24" s="76">
        <v>2012</v>
      </c>
    </row>
    <row r="25" spans="1:9" x14ac:dyDescent="0.25">
      <c r="A25" s="20"/>
      <c r="C25" s="78" t="s">
        <v>279</v>
      </c>
      <c r="D25" s="78">
        <v>8985</v>
      </c>
      <c r="E25" s="78">
        <v>9104</v>
      </c>
      <c r="F25" s="78">
        <v>9145</v>
      </c>
      <c r="G25" s="78">
        <v>10090</v>
      </c>
      <c r="H25" s="78">
        <v>10380</v>
      </c>
      <c r="I25" s="78">
        <v>11613</v>
      </c>
    </row>
    <row r="26" spans="1:9" x14ac:dyDescent="0.25">
      <c r="C26" s="79" t="s">
        <v>561</v>
      </c>
      <c r="D26" s="79">
        <v>156</v>
      </c>
      <c r="E26" s="79">
        <v>157</v>
      </c>
      <c r="F26" s="79">
        <v>146</v>
      </c>
      <c r="G26" s="79">
        <v>170</v>
      </c>
      <c r="H26" s="79">
        <v>198</v>
      </c>
      <c r="I26" s="79">
        <v>126</v>
      </c>
    </row>
    <row r="27" spans="1:9" x14ac:dyDescent="0.25">
      <c r="C27" s="79" t="s">
        <v>562</v>
      </c>
      <c r="D27" s="79">
        <v>4069</v>
      </c>
      <c r="E27" s="79">
        <v>4259</v>
      </c>
      <c r="F27" s="79">
        <v>4269</v>
      </c>
      <c r="G27" s="79">
        <v>4464</v>
      </c>
      <c r="H27" s="79">
        <v>4410</v>
      </c>
      <c r="I27" s="79">
        <v>4653</v>
      </c>
    </row>
    <row r="28" spans="1:9" x14ac:dyDescent="0.25">
      <c r="C28" s="80" t="s">
        <v>592</v>
      </c>
    </row>
    <row r="29" spans="1:9" x14ac:dyDescent="0.25">
      <c r="C29" s="81" t="s">
        <v>563</v>
      </c>
      <c r="D29" s="81">
        <v>3420</v>
      </c>
      <c r="E29" s="81">
        <v>3480</v>
      </c>
      <c r="F29" s="81">
        <v>3501</v>
      </c>
      <c r="G29" s="81">
        <v>3603</v>
      </c>
      <c r="H29" s="81">
        <v>3579</v>
      </c>
      <c r="I29" s="81">
        <v>3805</v>
      </c>
    </row>
    <row r="30" spans="1:9" x14ac:dyDescent="0.25">
      <c r="C30" s="81" t="s">
        <v>564</v>
      </c>
      <c r="D30" s="81">
        <v>256</v>
      </c>
      <c r="E30" s="81">
        <v>312</v>
      </c>
      <c r="F30" s="81">
        <v>292</v>
      </c>
      <c r="G30" s="81">
        <v>334</v>
      </c>
      <c r="H30" s="81">
        <v>341</v>
      </c>
      <c r="I30" s="81">
        <v>288</v>
      </c>
    </row>
    <row r="31" spans="1:9" x14ac:dyDescent="0.25">
      <c r="C31" s="81" t="s">
        <v>565</v>
      </c>
      <c r="D31" s="81">
        <v>53</v>
      </c>
      <c r="E31" s="81">
        <v>72</v>
      </c>
      <c r="F31" s="81">
        <v>103</v>
      </c>
      <c r="G31" s="81">
        <v>98</v>
      </c>
      <c r="H31" s="81">
        <v>95</v>
      </c>
      <c r="I31" s="81">
        <v>92</v>
      </c>
    </row>
    <row r="32" spans="1:9" x14ac:dyDescent="0.25">
      <c r="C32" s="81" t="s">
        <v>566</v>
      </c>
      <c r="D32" s="81">
        <v>428</v>
      </c>
      <c r="E32" s="81">
        <v>503</v>
      </c>
      <c r="F32" s="81">
        <v>542</v>
      </c>
      <c r="G32" s="81">
        <v>575</v>
      </c>
      <c r="H32" s="81">
        <v>551</v>
      </c>
      <c r="I32" s="81">
        <v>570</v>
      </c>
    </row>
    <row r="33" spans="3:9" x14ac:dyDescent="0.25">
      <c r="C33" s="79" t="s">
        <v>567</v>
      </c>
      <c r="D33" s="79">
        <v>6014</v>
      </c>
      <c r="E33" s="79">
        <v>6231</v>
      </c>
      <c r="F33" s="79">
        <v>6453</v>
      </c>
      <c r="G33" s="79">
        <v>7286</v>
      </c>
      <c r="H33" s="79">
        <v>7645</v>
      </c>
      <c r="I33" s="79">
        <v>8625</v>
      </c>
    </row>
    <row r="34" spans="3:9" x14ac:dyDescent="0.25">
      <c r="C34" s="80" t="s">
        <v>592</v>
      </c>
    </row>
    <row r="35" spans="3:9" x14ac:dyDescent="0.25">
      <c r="C35" s="81" t="s">
        <v>568</v>
      </c>
      <c r="D35" s="81">
        <v>5932</v>
      </c>
      <c r="E35" s="81">
        <v>6138</v>
      </c>
      <c r="F35" s="81">
        <v>6367</v>
      </c>
      <c r="G35" s="81">
        <v>7197</v>
      </c>
      <c r="H35" s="81">
        <v>7581</v>
      </c>
      <c r="I35" s="81">
        <v>8473</v>
      </c>
    </row>
    <row r="36" spans="3:9" x14ac:dyDescent="0.25">
      <c r="C36" s="81" t="s">
        <v>569</v>
      </c>
      <c r="D36" s="81">
        <v>636</v>
      </c>
      <c r="E36" s="81">
        <v>782</v>
      </c>
      <c r="F36" s="81">
        <v>846</v>
      </c>
      <c r="G36" s="81">
        <v>981</v>
      </c>
      <c r="H36" s="81">
        <v>996</v>
      </c>
      <c r="I36" s="81">
        <v>1207</v>
      </c>
    </row>
    <row r="37" spans="3:9" x14ac:dyDescent="0.25">
      <c r="C37" s="81" t="s">
        <v>570</v>
      </c>
      <c r="D37" s="81">
        <v>6</v>
      </c>
      <c r="E37" s="81">
        <v>12</v>
      </c>
      <c r="F37" s="81">
        <v>18</v>
      </c>
      <c r="G37" s="81">
        <v>14</v>
      </c>
      <c r="H37" s="81">
        <v>13</v>
      </c>
      <c r="I37" s="81">
        <v>13</v>
      </c>
    </row>
    <row r="38" spans="3:9" ht="13.5" thickBot="1" x14ac:dyDescent="0.3">
      <c r="C38" s="82" t="s">
        <v>571</v>
      </c>
      <c r="D38" s="82">
        <v>28</v>
      </c>
      <c r="E38" s="82">
        <v>10</v>
      </c>
      <c r="F38" s="82">
        <v>17</v>
      </c>
      <c r="G38" s="82">
        <v>16</v>
      </c>
      <c r="H38" s="82">
        <v>8</v>
      </c>
      <c r="I38" s="82">
        <v>4</v>
      </c>
    </row>
    <row r="39" spans="3:9" x14ac:dyDescent="0.25">
      <c r="C39" s="35" t="s">
        <v>319</v>
      </c>
    </row>
    <row r="40" spans="3:9" x14ac:dyDescent="0.25">
      <c r="C40" s="35" t="s">
        <v>585</v>
      </c>
    </row>
    <row r="41" spans="3:9" x14ac:dyDescent="0.25">
      <c r="C41" s="36" t="s">
        <v>586</v>
      </c>
    </row>
  </sheetData>
  <mergeCells count="2">
    <mergeCell ref="D3:I3"/>
    <mergeCell ref="D23:I23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21"/>
  <sheetViews>
    <sheetView view="pageBreakPreview" zoomScaleNormal="100" zoomScaleSheetLayoutView="100" workbookViewId="0">
      <selection activeCell="K94" sqref="K94"/>
    </sheetView>
  </sheetViews>
  <sheetFormatPr defaultRowHeight="12.75" x14ac:dyDescent="0.25"/>
  <cols>
    <col min="1" max="1" width="3" style="22" customWidth="1"/>
    <col min="2" max="2" width="2.7109375" style="22" customWidth="1"/>
    <col min="3" max="3" width="24.5703125" style="22" customWidth="1"/>
    <col min="4" max="4" width="9" style="22" customWidth="1"/>
    <col min="5" max="5" width="10.140625" style="22" customWidth="1"/>
    <col min="6" max="6" width="9.28515625" style="22" customWidth="1"/>
    <col min="7" max="7" width="9.42578125" style="22" customWidth="1"/>
    <col min="8" max="8" width="9.5703125" style="22" customWidth="1"/>
    <col min="9" max="16384" width="9.140625" style="22"/>
  </cols>
  <sheetData>
    <row r="1" spans="1:9" ht="27.75" customHeight="1" x14ac:dyDescent="0.25">
      <c r="C1" s="34" t="s">
        <v>574</v>
      </c>
      <c r="D1" s="34"/>
      <c r="E1" s="34"/>
      <c r="F1" s="34"/>
      <c r="G1" s="34"/>
      <c r="H1" s="34"/>
      <c r="I1" s="34"/>
    </row>
    <row r="2" spans="1:9" ht="13.5" thickBot="1" x14ac:dyDescent="0.3">
      <c r="C2" s="32"/>
      <c r="D2" s="32"/>
      <c r="E2" s="32"/>
      <c r="F2" s="32"/>
      <c r="G2" s="32"/>
      <c r="H2" s="32"/>
      <c r="I2" s="32"/>
    </row>
    <row r="3" spans="1:9" x14ac:dyDescent="0.25">
      <c r="C3" s="76"/>
      <c r="D3" s="77" t="s">
        <v>1</v>
      </c>
      <c r="E3" s="77"/>
      <c r="F3" s="77"/>
      <c r="G3" s="77"/>
      <c r="H3" s="77"/>
      <c r="I3" s="77"/>
    </row>
    <row r="4" spans="1:9" x14ac:dyDescent="0.25">
      <c r="C4" s="76" t="s">
        <v>560</v>
      </c>
      <c r="D4" s="76">
        <v>2007</v>
      </c>
      <c r="E4" s="76">
        <v>2008</v>
      </c>
      <c r="F4" s="76">
        <v>2009</v>
      </c>
      <c r="G4" s="76">
        <v>2010</v>
      </c>
      <c r="H4" s="76">
        <v>2011</v>
      </c>
      <c r="I4" s="76">
        <v>2012</v>
      </c>
    </row>
    <row r="5" spans="1:9" x14ac:dyDescent="0.25">
      <c r="A5" s="21">
        <v>0</v>
      </c>
      <c r="B5" s="22">
        <v>0</v>
      </c>
      <c r="C5" s="78" t="s">
        <v>279</v>
      </c>
      <c r="D5" s="78">
        <v>21892</v>
      </c>
      <c r="E5" s="78">
        <v>18568</v>
      </c>
      <c r="F5" s="78">
        <v>16030</v>
      </c>
      <c r="G5" s="78">
        <v>15139</v>
      </c>
      <c r="H5" s="78">
        <v>14702</v>
      </c>
      <c r="I5" s="78">
        <v>12632</v>
      </c>
    </row>
    <row r="6" spans="1:9" x14ac:dyDescent="0.25">
      <c r="A6" s="22">
        <v>1</v>
      </c>
      <c r="B6" s="22">
        <v>0</v>
      </c>
      <c r="C6" s="79" t="s">
        <v>561</v>
      </c>
      <c r="D6" s="79">
        <v>759</v>
      </c>
      <c r="E6" s="79">
        <v>649</v>
      </c>
      <c r="F6" s="79">
        <v>486</v>
      </c>
      <c r="G6" s="79">
        <v>310</v>
      </c>
      <c r="H6" s="79">
        <v>234</v>
      </c>
      <c r="I6" s="79">
        <v>226</v>
      </c>
    </row>
    <row r="7" spans="1:9" x14ac:dyDescent="0.25">
      <c r="A7" s="22">
        <v>2</v>
      </c>
      <c r="B7" s="22">
        <v>0</v>
      </c>
      <c r="C7" s="79" t="s">
        <v>562</v>
      </c>
      <c r="D7" s="79">
        <v>2854</v>
      </c>
      <c r="E7" s="79">
        <v>2290</v>
      </c>
      <c r="F7" s="79">
        <v>1813</v>
      </c>
      <c r="G7" s="79">
        <v>1640</v>
      </c>
      <c r="H7" s="79">
        <v>1380</v>
      </c>
      <c r="I7" s="79">
        <v>1305</v>
      </c>
    </row>
    <row r="8" spans="1:9" x14ac:dyDescent="0.25">
      <c r="C8" s="80" t="s">
        <v>592</v>
      </c>
    </row>
    <row r="9" spans="1:9" x14ac:dyDescent="0.25">
      <c r="A9" s="22">
        <v>2</v>
      </c>
      <c r="B9" s="22">
        <v>2</v>
      </c>
      <c r="C9" s="81" t="s">
        <v>563</v>
      </c>
      <c r="D9" s="81">
        <v>1788</v>
      </c>
      <c r="E9" s="81">
        <v>1705</v>
      </c>
      <c r="F9" s="81">
        <v>1377</v>
      </c>
      <c r="G9" s="81">
        <v>1246</v>
      </c>
      <c r="H9" s="81">
        <v>1043</v>
      </c>
      <c r="I9" s="81">
        <v>1023</v>
      </c>
    </row>
    <row r="10" spans="1:9" x14ac:dyDescent="0.25">
      <c r="A10" s="22">
        <v>2</v>
      </c>
      <c r="B10" s="22">
        <v>3</v>
      </c>
      <c r="C10" s="81" t="s">
        <v>564</v>
      </c>
      <c r="D10" s="81">
        <v>673</v>
      </c>
      <c r="E10" s="81">
        <v>321</v>
      </c>
      <c r="F10" s="81">
        <v>251</v>
      </c>
      <c r="G10" s="81">
        <v>212</v>
      </c>
      <c r="H10" s="81">
        <v>165</v>
      </c>
      <c r="I10" s="81">
        <v>157</v>
      </c>
    </row>
    <row r="11" spans="1:9" x14ac:dyDescent="0.25">
      <c r="A11" s="22">
        <v>2</v>
      </c>
      <c r="B11" s="22">
        <v>4</v>
      </c>
      <c r="C11" s="81" t="s">
        <v>565</v>
      </c>
      <c r="D11" s="81">
        <v>97</v>
      </c>
      <c r="E11" s="81">
        <v>85</v>
      </c>
      <c r="F11" s="81">
        <v>46</v>
      </c>
      <c r="G11" s="81">
        <v>42</v>
      </c>
      <c r="H11" s="81">
        <v>66</v>
      </c>
      <c r="I11" s="81">
        <v>69</v>
      </c>
    </row>
    <row r="12" spans="1:9" x14ac:dyDescent="0.25">
      <c r="A12" s="22">
        <v>2</v>
      </c>
      <c r="B12" s="22">
        <v>5</v>
      </c>
      <c r="C12" s="81" t="s">
        <v>566</v>
      </c>
      <c r="D12" s="81">
        <v>304</v>
      </c>
      <c r="E12" s="81">
        <v>186</v>
      </c>
      <c r="F12" s="81">
        <v>149</v>
      </c>
      <c r="G12" s="81">
        <v>144</v>
      </c>
      <c r="H12" s="81">
        <v>106</v>
      </c>
      <c r="I12" s="81">
        <v>56</v>
      </c>
    </row>
    <row r="13" spans="1:9" x14ac:dyDescent="0.25">
      <c r="A13" s="22">
        <v>3</v>
      </c>
      <c r="B13" s="22">
        <v>0</v>
      </c>
      <c r="C13" s="79" t="s">
        <v>567</v>
      </c>
      <c r="D13" s="79">
        <v>18634</v>
      </c>
      <c r="E13" s="79">
        <v>15945</v>
      </c>
      <c r="F13" s="79">
        <v>13973</v>
      </c>
      <c r="G13" s="79">
        <v>13361</v>
      </c>
      <c r="H13" s="79">
        <v>13275</v>
      </c>
      <c r="I13" s="79">
        <v>11215</v>
      </c>
    </row>
    <row r="14" spans="1:9" x14ac:dyDescent="0.25">
      <c r="C14" s="80" t="s">
        <v>592</v>
      </c>
    </row>
    <row r="15" spans="1:9" x14ac:dyDescent="0.25">
      <c r="A15" s="22">
        <v>3</v>
      </c>
      <c r="B15" s="22">
        <v>6</v>
      </c>
      <c r="C15" s="81" t="s">
        <v>568</v>
      </c>
      <c r="D15" s="81">
        <v>18556</v>
      </c>
      <c r="E15" s="81">
        <v>15886</v>
      </c>
      <c r="F15" s="81">
        <v>13899</v>
      </c>
      <c r="G15" s="81">
        <v>13295</v>
      </c>
      <c r="H15" s="81">
        <v>13192</v>
      </c>
      <c r="I15" s="81">
        <v>11164</v>
      </c>
    </row>
    <row r="16" spans="1:9" x14ac:dyDescent="0.25">
      <c r="A16" s="22">
        <v>3</v>
      </c>
      <c r="B16" s="22">
        <v>7</v>
      </c>
      <c r="C16" s="81" t="s">
        <v>569</v>
      </c>
      <c r="D16" s="81">
        <v>94</v>
      </c>
      <c r="E16" s="81">
        <v>135</v>
      </c>
      <c r="F16" s="81">
        <v>87</v>
      </c>
      <c r="G16" s="81">
        <v>55</v>
      </c>
      <c r="H16" s="81">
        <v>71</v>
      </c>
      <c r="I16" s="81">
        <v>19</v>
      </c>
    </row>
    <row r="17" spans="1:9" x14ac:dyDescent="0.25">
      <c r="A17" s="22">
        <v>3</v>
      </c>
      <c r="B17" s="22">
        <v>8</v>
      </c>
      <c r="C17" s="81" t="s">
        <v>570</v>
      </c>
      <c r="D17" s="81">
        <v>55</v>
      </c>
      <c r="E17" s="81">
        <v>50</v>
      </c>
      <c r="F17" s="81">
        <v>75</v>
      </c>
      <c r="G17" s="81">
        <v>61</v>
      </c>
      <c r="H17" s="81">
        <v>77</v>
      </c>
      <c r="I17" s="81">
        <v>51</v>
      </c>
    </row>
    <row r="18" spans="1:9" ht="13.5" thickBot="1" x14ac:dyDescent="0.3">
      <c r="A18" s="22">
        <v>4</v>
      </c>
      <c r="B18" s="22">
        <v>0</v>
      </c>
      <c r="C18" s="82" t="s">
        <v>571</v>
      </c>
      <c r="D18" s="82">
        <v>136</v>
      </c>
      <c r="E18" s="82">
        <v>89</v>
      </c>
      <c r="F18" s="82">
        <v>111</v>
      </c>
      <c r="G18" s="82">
        <v>100</v>
      </c>
      <c r="H18" s="82">
        <v>55</v>
      </c>
      <c r="I18" s="82">
        <v>53</v>
      </c>
    </row>
    <row r="19" spans="1:9" x14ac:dyDescent="0.25">
      <c r="C19" s="35" t="s">
        <v>319</v>
      </c>
    </row>
    <row r="20" spans="1:9" x14ac:dyDescent="0.25">
      <c r="C20" s="35" t="s">
        <v>585</v>
      </c>
    </row>
    <row r="21" spans="1:9" x14ac:dyDescent="0.25">
      <c r="C21" s="36" t="s">
        <v>586</v>
      </c>
    </row>
  </sheetData>
  <mergeCells count="2">
    <mergeCell ref="D3:I3"/>
    <mergeCell ref="C1:I1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21"/>
  <sheetViews>
    <sheetView view="pageBreakPreview" zoomScaleNormal="100" zoomScaleSheetLayoutView="100" workbookViewId="0">
      <selection activeCell="K94" sqref="K94"/>
    </sheetView>
  </sheetViews>
  <sheetFormatPr defaultRowHeight="12.75" x14ac:dyDescent="0.25"/>
  <cols>
    <col min="1" max="1" width="3" style="22" customWidth="1"/>
    <col min="2" max="2" width="2.7109375" style="22" customWidth="1"/>
    <col min="3" max="3" width="24.5703125" style="22" customWidth="1"/>
    <col min="4" max="4" width="9" style="22" customWidth="1"/>
    <col min="5" max="5" width="10.140625" style="22" customWidth="1"/>
    <col min="6" max="6" width="9.28515625" style="22" customWidth="1"/>
    <col min="7" max="7" width="9.42578125" style="22" customWidth="1"/>
    <col min="8" max="8" width="9.5703125" style="22" customWidth="1"/>
    <col min="9" max="16384" width="9.140625" style="22"/>
  </cols>
  <sheetData>
    <row r="1" spans="1:9" x14ac:dyDescent="0.25">
      <c r="C1" s="37" t="s">
        <v>575</v>
      </c>
    </row>
    <row r="2" spans="1:9" ht="13.5" thickBot="1" x14ac:dyDescent="0.3">
      <c r="C2" s="32"/>
      <c r="D2" s="32"/>
      <c r="E2" s="32"/>
      <c r="F2" s="32"/>
      <c r="G2" s="32"/>
      <c r="H2" s="32"/>
      <c r="I2" s="32"/>
    </row>
    <row r="3" spans="1:9" x14ac:dyDescent="0.25">
      <c r="C3" s="76"/>
      <c r="D3" s="77" t="s">
        <v>1</v>
      </c>
      <c r="E3" s="77"/>
      <c r="F3" s="77"/>
      <c r="G3" s="77"/>
      <c r="H3" s="77"/>
      <c r="I3" s="77"/>
    </row>
    <row r="4" spans="1:9" x14ac:dyDescent="0.25">
      <c r="C4" s="76" t="s">
        <v>560</v>
      </c>
      <c r="D4" s="76">
        <v>2007</v>
      </c>
      <c r="E4" s="76">
        <v>2008</v>
      </c>
      <c r="F4" s="76">
        <v>2009</v>
      </c>
      <c r="G4" s="76">
        <v>2010</v>
      </c>
      <c r="H4" s="76">
        <v>2011</v>
      </c>
      <c r="I4" s="76">
        <v>2012</v>
      </c>
    </row>
    <row r="5" spans="1:9" x14ac:dyDescent="0.25">
      <c r="A5" s="21">
        <v>0</v>
      </c>
      <c r="B5" s="22">
        <v>0</v>
      </c>
      <c r="C5" s="78" t="s">
        <v>279</v>
      </c>
      <c r="D5" s="78">
        <v>1492</v>
      </c>
      <c r="E5" s="78">
        <v>1636</v>
      </c>
      <c r="F5" s="78">
        <v>1464</v>
      </c>
      <c r="G5" s="78">
        <v>1596</v>
      </c>
      <c r="H5" s="78">
        <v>1834</v>
      </c>
      <c r="I5" s="78">
        <v>1661</v>
      </c>
    </row>
    <row r="6" spans="1:9" x14ac:dyDescent="0.25">
      <c r="A6" s="22">
        <v>1</v>
      </c>
      <c r="B6" s="22">
        <v>0</v>
      </c>
      <c r="C6" s="79" t="s">
        <v>561</v>
      </c>
      <c r="D6" s="79">
        <v>13</v>
      </c>
      <c r="E6" s="79">
        <v>23</v>
      </c>
      <c r="F6" s="79">
        <v>17</v>
      </c>
      <c r="G6" s="79">
        <v>23</v>
      </c>
      <c r="H6" s="79">
        <v>28</v>
      </c>
      <c r="I6" s="79">
        <v>9</v>
      </c>
    </row>
    <row r="7" spans="1:9" x14ac:dyDescent="0.25">
      <c r="A7" s="22">
        <v>2</v>
      </c>
      <c r="B7" s="22">
        <v>0</v>
      </c>
      <c r="C7" s="79" t="s">
        <v>562</v>
      </c>
      <c r="D7" s="79">
        <v>408</v>
      </c>
      <c r="E7" s="79">
        <v>426</v>
      </c>
      <c r="F7" s="79">
        <v>352</v>
      </c>
      <c r="G7" s="79">
        <v>366</v>
      </c>
      <c r="H7" s="79">
        <v>390</v>
      </c>
      <c r="I7" s="79">
        <v>269</v>
      </c>
    </row>
    <row r="8" spans="1:9" x14ac:dyDescent="0.25">
      <c r="C8" s="80" t="s">
        <v>592</v>
      </c>
    </row>
    <row r="9" spans="1:9" x14ac:dyDescent="0.25">
      <c r="A9" s="22">
        <v>2</v>
      </c>
      <c r="B9" s="22">
        <v>2</v>
      </c>
      <c r="C9" s="81" t="s">
        <v>563</v>
      </c>
      <c r="D9" s="81">
        <v>264</v>
      </c>
      <c r="E9" s="81">
        <v>249</v>
      </c>
      <c r="F9" s="81">
        <v>214</v>
      </c>
      <c r="G9" s="81">
        <v>198</v>
      </c>
      <c r="H9" s="81">
        <v>212</v>
      </c>
      <c r="I9" s="81">
        <v>145</v>
      </c>
    </row>
    <row r="10" spans="1:9" x14ac:dyDescent="0.25">
      <c r="A10" s="22">
        <v>2</v>
      </c>
      <c r="B10" s="22">
        <v>3</v>
      </c>
      <c r="C10" s="81" t="s">
        <v>564</v>
      </c>
      <c r="D10" s="81">
        <v>57</v>
      </c>
      <c r="E10" s="81">
        <v>67</v>
      </c>
      <c r="F10" s="81">
        <v>45</v>
      </c>
      <c r="G10" s="81">
        <v>62</v>
      </c>
      <c r="H10" s="81">
        <v>46</v>
      </c>
      <c r="I10" s="81">
        <v>34</v>
      </c>
    </row>
    <row r="11" spans="1:9" x14ac:dyDescent="0.25">
      <c r="A11" s="22">
        <v>2</v>
      </c>
      <c r="B11" s="22">
        <v>4</v>
      </c>
      <c r="C11" s="81" t="s">
        <v>565</v>
      </c>
      <c r="D11" s="81">
        <v>46</v>
      </c>
      <c r="E11" s="81">
        <v>57</v>
      </c>
      <c r="F11" s="81">
        <v>48</v>
      </c>
      <c r="G11" s="81">
        <v>64</v>
      </c>
      <c r="H11" s="81">
        <v>81</v>
      </c>
      <c r="I11" s="81">
        <v>55</v>
      </c>
    </row>
    <row r="12" spans="1:9" x14ac:dyDescent="0.25">
      <c r="A12" s="22">
        <v>2</v>
      </c>
      <c r="B12" s="22">
        <v>5</v>
      </c>
      <c r="C12" s="81" t="s">
        <v>566</v>
      </c>
      <c r="D12" s="81">
        <v>45</v>
      </c>
      <c r="E12" s="81">
        <v>57</v>
      </c>
      <c r="F12" s="81">
        <v>49</v>
      </c>
      <c r="G12" s="81">
        <v>49</v>
      </c>
      <c r="H12" s="81">
        <v>56</v>
      </c>
      <c r="I12" s="81">
        <v>38</v>
      </c>
    </row>
    <row r="13" spans="1:9" x14ac:dyDescent="0.25">
      <c r="A13" s="22">
        <v>3</v>
      </c>
      <c r="B13" s="22">
        <v>0</v>
      </c>
      <c r="C13" s="79" t="s">
        <v>567</v>
      </c>
      <c r="D13" s="79">
        <v>1122</v>
      </c>
      <c r="E13" s="79">
        <v>1257</v>
      </c>
      <c r="F13" s="79">
        <v>1153</v>
      </c>
      <c r="G13" s="79">
        <v>1261</v>
      </c>
      <c r="H13" s="79">
        <v>1482</v>
      </c>
      <c r="I13" s="79">
        <v>1416</v>
      </c>
    </row>
    <row r="14" spans="1:9" x14ac:dyDescent="0.25">
      <c r="C14" s="80" t="s">
        <v>592</v>
      </c>
    </row>
    <row r="15" spans="1:9" x14ac:dyDescent="0.25">
      <c r="A15" s="22">
        <v>3</v>
      </c>
      <c r="B15" s="22">
        <v>6</v>
      </c>
      <c r="C15" s="81" t="s">
        <v>568</v>
      </c>
      <c r="D15" s="81">
        <v>1111</v>
      </c>
      <c r="E15" s="81">
        <v>1242</v>
      </c>
      <c r="F15" s="81">
        <v>1139</v>
      </c>
      <c r="G15" s="81">
        <v>1237</v>
      </c>
      <c r="H15" s="81">
        <v>1444</v>
      </c>
      <c r="I15" s="81">
        <v>1370</v>
      </c>
    </row>
    <row r="16" spans="1:9" x14ac:dyDescent="0.25">
      <c r="A16" s="22">
        <v>3</v>
      </c>
      <c r="B16" s="22">
        <v>7</v>
      </c>
      <c r="C16" s="81" t="s">
        <v>569</v>
      </c>
      <c r="D16" s="81">
        <v>49</v>
      </c>
      <c r="E16" s="81">
        <v>41</v>
      </c>
      <c r="F16" s="81">
        <v>37</v>
      </c>
      <c r="G16" s="81">
        <v>32</v>
      </c>
      <c r="H16" s="81">
        <v>46</v>
      </c>
      <c r="I16" s="81">
        <v>36</v>
      </c>
    </row>
    <row r="17" spans="1:9" x14ac:dyDescent="0.25">
      <c r="A17" s="22">
        <v>3</v>
      </c>
      <c r="B17" s="22">
        <v>8</v>
      </c>
      <c r="C17" s="81" t="s">
        <v>570</v>
      </c>
      <c r="D17" s="81">
        <v>8</v>
      </c>
      <c r="E17" s="81">
        <v>17</v>
      </c>
      <c r="F17" s="81">
        <v>13</v>
      </c>
      <c r="G17" s="81">
        <v>23</v>
      </c>
      <c r="H17" s="81">
        <v>40</v>
      </c>
      <c r="I17" s="81">
        <v>45</v>
      </c>
    </row>
    <row r="18" spans="1:9" ht="13.5" thickBot="1" x14ac:dyDescent="0.3">
      <c r="A18" s="22">
        <v>4</v>
      </c>
      <c r="B18" s="22">
        <v>0</v>
      </c>
      <c r="C18" s="82" t="s">
        <v>571</v>
      </c>
      <c r="D18" s="82">
        <v>8</v>
      </c>
      <c r="E18" s="82">
        <v>8</v>
      </c>
      <c r="F18" s="82">
        <v>5</v>
      </c>
      <c r="G18" s="82">
        <v>6</v>
      </c>
      <c r="H18" s="82">
        <v>11</v>
      </c>
      <c r="I18" s="82">
        <v>4</v>
      </c>
    </row>
    <row r="19" spans="1:9" x14ac:dyDescent="0.25">
      <c r="C19" s="35" t="s">
        <v>319</v>
      </c>
    </row>
    <row r="20" spans="1:9" x14ac:dyDescent="0.25">
      <c r="C20" s="35" t="s">
        <v>585</v>
      </c>
    </row>
    <row r="21" spans="1:9" x14ac:dyDescent="0.25">
      <c r="C21" s="36" t="s">
        <v>586</v>
      </c>
    </row>
  </sheetData>
  <mergeCells count="1">
    <mergeCell ref="D3:I3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21"/>
  <sheetViews>
    <sheetView view="pageBreakPreview" zoomScaleNormal="100" zoomScaleSheetLayoutView="100" workbookViewId="0">
      <selection activeCell="K94" sqref="K94"/>
    </sheetView>
  </sheetViews>
  <sheetFormatPr defaultRowHeight="12.75" x14ac:dyDescent="0.25"/>
  <cols>
    <col min="1" max="1" width="3" style="22" customWidth="1"/>
    <col min="2" max="2" width="2.7109375" style="22" customWidth="1"/>
    <col min="3" max="3" width="24.5703125" style="22" customWidth="1"/>
    <col min="4" max="4" width="9" style="22" customWidth="1"/>
    <col min="5" max="5" width="10.140625" style="22" customWidth="1"/>
    <col min="6" max="6" width="9.28515625" style="22" customWidth="1"/>
    <col min="7" max="7" width="9.42578125" style="22" customWidth="1"/>
    <col min="8" max="8" width="9.5703125" style="22" customWidth="1"/>
    <col min="9" max="16384" width="9.140625" style="22"/>
  </cols>
  <sheetData>
    <row r="1" spans="1:9" x14ac:dyDescent="0.25">
      <c r="C1" s="37" t="s">
        <v>576</v>
      </c>
    </row>
    <row r="2" spans="1:9" ht="13.5" thickBot="1" x14ac:dyDescent="0.3">
      <c r="C2" s="32"/>
      <c r="D2" s="32"/>
      <c r="E2" s="32"/>
      <c r="F2" s="32"/>
      <c r="G2" s="32"/>
      <c r="H2" s="32"/>
      <c r="I2" s="32"/>
    </row>
    <row r="3" spans="1:9" x14ac:dyDescent="0.25">
      <c r="C3" s="76"/>
      <c r="D3" s="77" t="s">
        <v>1</v>
      </c>
      <c r="E3" s="77"/>
      <c r="F3" s="77"/>
      <c r="G3" s="77"/>
      <c r="H3" s="77"/>
      <c r="I3" s="77"/>
    </row>
    <row r="4" spans="1:9" x14ac:dyDescent="0.25">
      <c r="C4" s="76" t="s">
        <v>560</v>
      </c>
      <c r="D4" s="76">
        <v>2007</v>
      </c>
      <c r="E4" s="76">
        <v>2008</v>
      </c>
      <c r="F4" s="76">
        <v>2009</v>
      </c>
      <c r="G4" s="76">
        <v>2010</v>
      </c>
      <c r="H4" s="76">
        <v>2011</v>
      </c>
      <c r="I4" s="76">
        <v>2012</v>
      </c>
    </row>
    <row r="5" spans="1:9" x14ac:dyDescent="0.25">
      <c r="A5" s="20"/>
      <c r="C5" s="78" t="s">
        <v>279</v>
      </c>
      <c r="D5" s="78">
        <v>3588</v>
      </c>
      <c r="E5" s="78">
        <v>4028</v>
      </c>
      <c r="F5" s="78">
        <v>4221</v>
      </c>
      <c r="G5" s="78">
        <v>4706</v>
      </c>
      <c r="H5" s="78">
        <v>5211</v>
      </c>
      <c r="I5" s="78">
        <v>4883</v>
      </c>
    </row>
    <row r="6" spans="1:9" x14ac:dyDescent="0.25">
      <c r="C6" s="79" t="s">
        <v>561</v>
      </c>
      <c r="D6" s="79">
        <v>48</v>
      </c>
      <c r="E6" s="79">
        <v>37</v>
      </c>
      <c r="F6" s="79">
        <v>43</v>
      </c>
      <c r="G6" s="79">
        <v>23</v>
      </c>
      <c r="H6" s="79">
        <v>26</v>
      </c>
      <c r="I6" s="79">
        <v>29</v>
      </c>
    </row>
    <row r="7" spans="1:9" x14ac:dyDescent="0.25">
      <c r="C7" s="79" t="s">
        <v>562</v>
      </c>
      <c r="D7" s="79">
        <v>942</v>
      </c>
      <c r="E7" s="79">
        <v>931</v>
      </c>
      <c r="F7" s="79">
        <v>944</v>
      </c>
      <c r="G7" s="79">
        <v>1137</v>
      </c>
      <c r="H7" s="79">
        <v>1243</v>
      </c>
      <c r="I7" s="79">
        <v>975</v>
      </c>
    </row>
    <row r="8" spans="1:9" x14ac:dyDescent="0.25">
      <c r="C8" s="80" t="s">
        <v>592</v>
      </c>
    </row>
    <row r="9" spans="1:9" x14ac:dyDescent="0.25">
      <c r="C9" s="81" t="s">
        <v>563</v>
      </c>
      <c r="D9" s="81">
        <v>701</v>
      </c>
      <c r="E9" s="81">
        <v>700</v>
      </c>
      <c r="F9" s="81">
        <v>730</v>
      </c>
      <c r="G9" s="81">
        <v>859</v>
      </c>
      <c r="H9" s="81">
        <v>841</v>
      </c>
      <c r="I9" s="81">
        <v>743</v>
      </c>
    </row>
    <row r="10" spans="1:9" x14ac:dyDescent="0.25">
      <c r="C10" s="81" t="s">
        <v>564</v>
      </c>
      <c r="D10" s="81">
        <v>62</v>
      </c>
      <c r="E10" s="81">
        <v>77</v>
      </c>
      <c r="F10" s="81">
        <v>54</v>
      </c>
      <c r="G10" s="81">
        <v>50</v>
      </c>
      <c r="H10" s="81">
        <v>62</v>
      </c>
      <c r="I10" s="81">
        <v>86</v>
      </c>
    </row>
    <row r="11" spans="1:9" x14ac:dyDescent="0.25">
      <c r="C11" s="81" t="s">
        <v>565</v>
      </c>
      <c r="D11" s="81">
        <v>51</v>
      </c>
      <c r="E11" s="81">
        <v>116</v>
      </c>
      <c r="F11" s="81">
        <v>121</v>
      </c>
      <c r="G11" s="81">
        <v>148</v>
      </c>
      <c r="H11" s="81">
        <v>180</v>
      </c>
      <c r="I11" s="81">
        <v>103</v>
      </c>
    </row>
    <row r="12" spans="1:9" x14ac:dyDescent="0.25">
      <c r="C12" s="81" t="s">
        <v>566</v>
      </c>
      <c r="D12" s="81">
        <v>132</v>
      </c>
      <c r="E12" s="81">
        <v>47</v>
      </c>
      <c r="F12" s="81">
        <v>42</v>
      </c>
      <c r="G12" s="81">
        <v>84</v>
      </c>
      <c r="H12" s="81">
        <v>169</v>
      </c>
      <c r="I12" s="81">
        <v>47</v>
      </c>
    </row>
    <row r="13" spans="1:9" x14ac:dyDescent="0.25">
      <c r="C13" s="79" t="s">
        <v>567</v>
      </c>
      <c r="D13" s="79">
        <v>2571</v>
      </c>
      <c r="E13" s="79">
        <v>3139</v>
      </c>
      <c r="F13" s="79">
        <v>3285</v>
      </c>
      <c r="G13" s="79">
        <v>3547</v>
      </c>
      <c r="H13" s="79">
        <v>4009</v>
      </c>
      <c r="I13" s="79">
        <v>3938</v>
      </c>
    </row>
    <row r="14" spans="1:9" x14ac:dyDescent="0.25">
      <c r="C14" s="80" t="s">
        <v>592</v>
      </c>
    </row>
    <row r="15" spans="1:9" x14ac:dyDescent="0.25">
      <c r="C15" s="81" t="s">
        <v>568</v>
      </c>
      <c r="D15" s="81">
        <v>2542</v>
      </c>
      <c r="E15" s="81">
        <v>3110</v>
      </c>
      <c r="F15" s="81">
        <v>3234</v>
      </c>
      <c r="G15" s="81">
        <v>3494</v>
      </c>
      <c r="H15" s="81">
        <v>3929</v>
      </c>
      <c r="I15" s="81">
        <v>3860</v>
      </c>
    </row>
    <row r="16" spans="1:9" x14ac:dyDescent="0.25">
      <c r="C16" s="81" t="s">
        <v>569</v>
      </c>
      <c r="D16" s="81">
        <v>149</v>
      </c>
      <c r="E16" s="81">
        <v>113</v>
      </c>
      <c r="F16" s="81">
        <v>200</v>
      </c>
      <c r="G16" s="81">
        <v>210</v>
      </c>
      <c r="H16" s="81">
        <v>209</v>
      </c>
      <c r="I16" s="81">
        <v>100</v>
      </c>
    </row>
    <row r="17" spans="3:9" x14ac:dyDescent="0.25">
      <c r="C17" s="81" t="s">
        <v>570</v>
      </c>
      <c r="D17" s="81">
        <v>6</v>
      </c>
      <c r="E17" s="81">
        <v>17</v>
      </c>
      <c r="F17" s="81">
        <v>26</v>
      </c>
      <c r="G17" s="81">
        <v>36</v>
      </c>
      <c r="H17" s="81">
        <v>60</v>
      </c>
      <c r="I17" s="81">
        <v>39</v>
      </c>
    </row>
    <row r="18" spans="3:9" ht="13.5" thickBot="1" x14ac:dyDescent="0.3">
      <c r="C18" s="82" t="s">
        <v>571</v>
      </c>
      <c r="D18" s="82">
        <v>69</v>
      </c>
      <c r="E18" s="82">
        <v>4</v>
      </c>
      <c r="F18" s="82">
        <v>9</v>
      </c>
      <c r="G18" s="82">
        <v>32</v>
      </c>
      <c r="H18" s="82">
        <v>28</v>
      </c>
      <c r="I18" s="82">
        <v>15</v>
      </c>
    </row>
    <row r="19" spans="3:9" x14ac:dyDescent="0.25">
      <c r="C19" s="35" t="s">
        <v>319</v>
      </c>
    </row>
    <row r="20" spans="3:9" x14ac:dyDescent="0.25">
      <c r="C20" s="35" t="s">
        <v>585</v>
      </c>
    </row>
    <row r="21" spans="3:9" x14ac:dyDescent="0.25">
      <c r="C21" s="36" t="s">
        <v>586</v>
      </c>
    </row>
  </sheetData>
  <mergeCells count="1">
    <mergeCell ref="D3:I3"/>
  </mergeCells>
  <pageMargins left="0.39370078740157483" right="0.39370078740157483" top="0.39370078740157483" bottom="0.3937007874015748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30</vt:i4>
      </vt:variant>
    </vt:vector>
  </HeadingPairs>
  <TitlesOfParts>
    <vt:vector size="46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'1'!_C19_vysledky_roky_obory_det_1</vt:lpstr>
      <vt:lpstr>'10'!Oblast_tisku</vt:lpstr>
      <vt:lpstr>'11'!Oblast_tisku</vt:lpstr>
      <vt:lpstr>'12'!Oblast_tisku</vt:lpstr>
      <vt:lpstr>'13'!Oblast_tisku</vt:lpstr>
      <vt:lpstr>'14'!Oblast_tisku</vt:lpstr>
      <vt:lpstr>'15'!Oblast_tisku</vt:lpstr>
      <vt:lpstr>'2'!Oblast_tisku</vt:lpstr>
      <vt:lpstr>'3'!Oblast_tisku</vt:lpstr>
      <vt:lpstr>'4'!Oblast_tisku</vt:lpstr>
      <vt:lpstr>'5'!Oblast_tisku</vt:lpstr>
      <vt:lpstr>'6'!Oblast_tisku</vt:lpstr>
      <vt:lpstr>'7'!Oblast_tisku</vt:lpstr>
      <vt:lpstr>'8'!Oblast_tisku</vt:lpstr>
      <vt:lpstr>'9'!Oblast_tisku</vt:lpstr>
      <vt:lpstr>'15'!Priloha_esi_roky_obory</vt:lpstr>
      <vt:lpstr>'3'!priloha_vysledky_druhy_frascati</vt:lpstr>
      <vt:lpstr>'4'!Priloha_vysledky_roky_sektory</vt:lpstr>
      <vt:lpstr>'7'!Priloha_vysledky_roky_sektory_B</vt:lpstr>
      <vt:lpstr>'8'!Priloha_vysledky_roky_sektory_C</vt:lpstr>
      <vt:lpstr>'6'!Priloha_vysledky_roky_sektory_D</vt:lpstr>
      <vt:lpstr>'10'!Priloha_vysledky_roky_sektory_F</vt:lpstr>
      <vt:lpstr>'11'!Priloha_vysledky_roky_sektory_G</vt:lpstr>
      <vt:lpstr>'5'!Priloha_vysledky_roky_sektory_J</vt:lpstr>
      <vt:lpstr>'5'!Priloha_vysledky_roky_sektory_J_imp</vt:lpstr>
      <vt:lpstr>'13'!Priloha_vysledky_roky_sektory_N</vt:lpstr>
      <vt:lpstr>'9'!Priloha_vysledky_roky_sektory_P</vt:lpstr>
      <vt:lpstr>'12'!Priloha_vysledky_roky_sektory_Z</vt:lpstr>
      <vt:lpstr>'14'!tab_C3_subcat_rcio_n</vt:lpstr>
      <vt:lpstr>'2'!vysledky_roky_obory_sp_1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Vondrak  TC</dc:creator>
  <cp:lastModifiedBy>David Marek</cp:lastModifiedBy>
  <cp:lastPrinted>2013-10-04T09:44:35Z</cp:lastPrinted>
  <dcterms:created xsi:type="dcterms:W3CDTF">2012-10-04T11:23:50Z</dcterms:created>
  <dcterms:modified xsi:type="dcterms:W3CDTF">2013-10-08T08:57:43Z</dcterms:modified>
</cp:coreProperties>
</file>