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5" yWindow="-15" windowWidth="19320" windowHeight="6180" tabRatio="847"/>
  </bookViews>
  <sheets>
    <sheet name="seznam" sheetId="45286" r:id="rId1"/>
    <sheet name="1" sheetId="1" r:id="rId2"/>
    <sheet name="1 a" sheetId="45237" r:id="rId3"/>
    <sheet name="2" sheetId="45194" r:id="rId4"/>
    <sheet name="2a" sheetId="45198" r:id="rId5"/>
    <sheet name="2b" sheetId="45199" r:id="rId6"/>
    <sheet name="3" sheetId="45193" r:id="rId7"/>
    <sheet name="3a" sheetId="45196" r:id="rId8"/>
    <sheet name="3b" sheetId="45197" r:id="rId9"/>
    <sheet name="4" sheetId="45209" r:id="rId10"/>
    <sheet name="4a" sheetId="45141" r:id="rId11"/>
    <sheet name="4b" sheetId="5" r:id="rId12"/>
    <sheet name="5" sheetId="25" r:id="rId13"/>
    <sheet name="5a" sheetId="45241" r:id="rId14"/>
    <sheet name="5b" sheetId="45242" r:id="rId15"/>
    <sheet name="6" sheetId="45192" r:id="rId16"/>
    <sheet name="6a" sheetId="45243" r:id="rId17"/>
    <sheet name="6b" sheetId="45245" r:id="rId18"/>
    <sheet name="7" sheetId="45229" r:id="rId19"/>
    <sheet name="7a" sheetId="45291" r:id="rId20"/>
    <sheet name="8" sheetId="45232" r:id="rId21"/>
    <sheet name="8a" sheetId="45247" r:id="rId22"/>
    <sheet name="8b" sheetId="45233" r:id="rId23"/>
    <sheet name="9" sheetId="45234" r:id="rId24"/>
    <sheet name="10" sheetId="45235" r:id="rId25"/>
    <sheet name="10a" sheetId="45270" r:id="rId26"/>
    <sheet name="10b" sheetId="45271" r:id="rId27"/>
    <sheet name="11" sheetId="45221" r:id="rId28"/>
    <sheet name="12" sheetId="45222" r:id="rId29"/>
    <sheet name="13" sheetId="45274" r:id="rId30"/>
    <sheet name="13a" sheetId="45275" r:id="rId31"/>
    <sheet name="13b" sheetId="45276" r:id="rId32"/>
    <sheet name="14" sheetId="45236" r:id="rId33"/>
    <sheet name="15" sheetId="45278" r:id="rId34"/>
    <sheet name="15a" sheetId="45279" r:id="rId35"/>
    <sheet name="15b" sheetId="45280" r:id="rId36"/>
  </sheets>
  <externalReferences>
    <externalReference r:id="rId37"/>
  </externalReferences>
  <definedNames>
    <definedName name="_xlnm.Print_Area" localSheetId="1">'1'!$A$1:$H$72</definedName>
    <definedName name="_xlnm.Print_Area" localSheetId="2">'1 a'!$A$1:$H$63</definedName>
    <definedName name="_xlnm.Print_Area" localSheetId="24">'10'!$A$1:$G$58</definedName>
    <definedName name="_xlnm.Print_Area" localSheetId="25">'10a'!$A$1:$G$64</definedName>
    <definedName name="_xlnm.Print_Area" localSheetId="26">'10b'!$A$1:$G$64</definedName>
    <definedName name="_xlnm.Print_Area" localSheetId="27">'11'!$A$1:$F$63</definedName>
    <definedName name="_xlnm.Print_Area" localSheetId="28">'12'!$A$1:$F$77</definedName>
    <definedName name="_xlnm.Print_Area" localSheetId="29">'13'!$A$1:$F$68</definedName>
    <definedName name="_xlnm.Print_Area" localSheetId="30">'13a'!$A$1:$F$64</definedName>
    <definedName name="_xlnm.Print_Area" localSheetId="31">'13b'!$A$1:$F$64</definedName>
    <definedName name="_xlnm.Print_Area" localSheetId="32">'14'!$A$1:$F$78</definedName>
    <definedName name="_xlnm.Print_Area" localSheetId="33">'15'!$A$1:$F$73</definedName>
    <definedName name="_xlnm.Print_Area" localSheetId="34">'15a'!$A$1:$F$71</definedName>
    <definedName name="_xlnm.Print_Area" localSheetId="35">'15b'!$A$1:$F$70</definedName>
    <definedName name="_xlnm.Print_Area" localSheetId="3">'2'!$A$1:$H$64</definedName>
    <definedName name="_xlnm.Print_Area" localSheetId="4">'2a'!$A$1:$H$62</definedName>
    <definedName name="_xlnm.Print_Area" localSheetId="5">'2b'!$A$1:$H$62</definedName>
    <definedName name="_xlnm.Print_Area" localSheetId="6">'3'!$A$1:$H$64</definedName>
    <definedName name="_xlnm.Print_Area" localSheetId="7">'3a'!$A$1:$H$62</definedName>
    <definedName name="_xlnm.Print_Area" localSheetId="8">'3b'!$A$1:$H$62</definedName>
    <definedName name="_xlnm.Print_Area" localSheetId="9">'4'!$A$1:$H$67</definedName>
    <definedName name="_xlnm.Print_Area" localSheetId="10">'4a'!$A$1:$H$65</definedName>
    <definedName name="_xlnm.Print_Area" localSheetId="11">'4b'!$A$1:$H$63</definedName>
    <definedName name="_xlnm.Print_Area" localSheetId="12">'5'!$A$1:$H$63</definedName>
    <definedName name="_xlnm.Print_Area" localSheetId="13">'5a'!$A$1:$H$59</definedName>
    <definedName name="_xlnm.Print_Area" localSheetId="14">'5b'!$A$1:$H$60</definedName>
    <definedName name="_xlnm.Print_Area" localSheetId="15">'6'!$A$1:$G$56</definedName>
    <definedName name="_xlnm.Print_Area" localSheetId="16">'6a'!$A$1:$G$52</definedName>
    <definedName name="_xlnm.Print_Area" localSheetId="17">'6b'!$A$1:$G$52</definedName>
    <definedName name="_xlnm.Print_Area" localSheetId="18">'7'!$A$1:$G$74</definedName>
    <definedName name="_xlnm.Print_Area" localSheetId="20">'8'!$A$1:$G$65</definedName>
    <definedName name="_xlnm.Print_Area" localSheetId="21">'8a'!$A$1:$G$65</definedName>
    <definedName name="_xlnm.Print_Area" localSheetId="22">'8b'!$A$1:$G$62</definedName>
    <definedName name="_xlnm.Print_Area" localSheetId="23">'9'!$A$1:$G$62</definedName>
    <definedName name="_xlnm.Print_Area" localSheetId="0">seznam!$A$1:$B$43</definedName>
    <definedName name="SpecificCoherenceInterval">[1]HiddenSettings!$B$5</definedName>
    <definedName name="Tab._A.1_Celkové_výdaje_na_výzkum_a_vývoj__GERD__uskutečněný_na_území_České_republiky" localSheetId="1">'1'!$1:$1048576</definedName>
    <definedName name="Tab._A.1_Celkové_výdaje_na_výzkum_a_vývoj__GERD__uskutečněný_na_území_České_republiky" localSheetId="2">'1 a'!$1:$1048576</definedName>
  </definedNames>
  <calcPr calcId="145621"/>
</workbook>
</file>

<file path=xl/calcChain.xml><?xml version="1.0" encoding="utf-8"?>
<calcChain xmlns="http://schemas.openxmlformats.org/spreadsheetml/2006/main">
  <c r="A1" i="45280" l="1"/>
  <c r="A1" i="45279"/>
  <c r="A1" i="45278"/>
  <c r="A1" i="45236"/>
  <c r="A1" i="45276"/>
  <c r="A1" i="45275"/>
  <c r="A1" i="45274"/>
  <c r="A1" i="45222"/>
  <c r="A1" i="45221"/>
  <c r="A1" i="45271"/>
  <c r="A1" i="45270"/>
  <c r="A1" i="45235"/>
  <c r="A1" i="45234"/>
  <c r="A1" i="45233"/>
  <c r="A1" i="45247"/>
  <c r="A1" i="45232"/>
  <c r="A1" i="45291"/>
  <c r="A1" i="45229"/>
  <c r="A1" i="45245"/>
  <c r="A1" i="45243"/>
  <c r="A1" i="45192"/>
  <c r="A1" i="45242"/>
  <c r="A1" i="45241"/>
  <c r="A1" i="25"/>
  <c r="A1" i="5"/>
  <c r="A1" i="45141"/>
  <c r="A1" i="45209"/>
  <c r="A1" i="45197"/>
  <c r="A1" i="45196"/>
  <c r="A1" i="45193"/>
  <c r="A1" i="45199"/>
  <c r="A1" i="45198"/>
  <c r="A1" i="45194"/>
  <c r="A1" i="45237"/>
  <c r="A1" i="1"/>
  <c r="A52" i="45222"/>
  <c r="A24" i="45222"/>
  <c r="B6" i="45141"/>
  <c r="C36" i="45280"/>
  <c r="D36" i="45280"/>
  <c r="E36" i="45280"/>
  <c r="F36" i="45280"/>
  <c r="B36" i="45280"/>
  <c r="C36" i="45279"/>
  <c r="D36" i="45279"/>
  <c r="E36" i="45279"/>
  <c r="F36" i="45279"/>
  <c r="B36" i="45279"/>
  <c r="C40" i="45278"/>
  <c r="D40" i="45278"/>
  <c r="E40" i="45278"/>
  <c r="F40" i="45278"/>
  <c r="B40" i="45278"/>
  <c r="C30" i="45276"/>
  <c r="D30" i="45276"/>
  <c r="E30" i="45276"/>
  <c r="F30" i="45276"/>
  <c r="B30" i="45276"/>
  <c r="C17" i="45276"/>
  <c r="D17" i="45276"/>
  <c r="E17" i="45276"/>
  <c r="F17" i="45276"/>
  <c r="B17" i="45276"/>
  <c r="C30" i="45275"/>
  <c r="D30" i="45275"/>
  <c r="E30" i="45275"/>
  <c r="F30" i="45275"/>
  <c r="B30" i="45275"/>
  <c r="C17" i="45275"/>
  <c r="D17" i="45275"/>
  <c r="E17" i="45275"/>
  <c r="F17" i="45275"/>
  <c r="B17" i="45275"/>
  <c r="C34" i="45274"/>
  <c r="D34" i="45274"/>
  <c r="E34" i="45274"/>
  <c r="F34" i="45274"/>
  <c r="B34" i="45274"/>
  <c r="C17" i="45274"/>
  <c r="D17" i="45274"/>
  <c r="E17" i="45274"/>
  <c r="F17" i="45274"/>
  <c r="B17" i="45274"/>
  <c r="C22" i="45222"/>
  <c r="D22" i="45222"/>
  <c r="E22" i="45222"/>
  <c r="F22" i="45222"/>
  <c r="C21" i="45222"/>
  <c r="D21" i="45222"/>
  <c r="E21" i="45222"/>
  <c r="F21" i="45222"/>
  <c r="C20" i="45222"/>
  <c r="D20" i="45222"/>
  <c r="E20" i="45222"/>
  <c r="F20" i="45222"/>
  <c r="C19" i="45222"/>
  <c r="D19" i="45222"/>
  <c r="E19" i="45222"/>
  <c r="F19" i="45222"/>
  <c r="C18" i="45222"/>
  <c r="D18" i="45222"/>
  <c r="E18" i="45222"/>
  <c r="F18" i="45222"/>
  <c r="B18" i="45222"/>
  <c r="B19" i="45222"/>
  <c r="B20" i="45222"/>
  <c r="B21" i="45222"/>
  <c r="B22" i="45222"/>
  <c r="C17" i="45222"/>
  <c r="D17" i="45222"/>
  <c r="E17" i="45222"/>
  <c r="F17" i="45222"/>
  <c r="B17" i="45222"/>
  <c r="C14" i="45222"/>
  <c r="D14" i="45222"/>
  <c r="E14" i="45222"/>
  <c r="F14" i="45222"/>
  <c r="C13" i="45222"/>
  <c r="D13" i="45222"/>
  <c r="E13" i="45222"/>
  <c r="F13" i="45222"/>
  <c r="C12" i="45222"/>
  <c r="D12" i="45222"/>
  <c r="E12" i="45222"/>
  <c r="F12" i="45222"/>
  <c r="C11" i="45222"/>
  <c r="D11" i="45222"/>
  <c r="E11" i="45222"/>
  <c r="F11" i="45222"/>
  <c r="C10" i="45222"/>
  <c r="D10" i="45222"/>
  <c r="E10" i="45222"/>
  <c r="F10" i="45222"/>
  <c r="C9" i="45222"/>
  <c r="D9" i="45222"/>
  <c r="E9" i="45222"/>
  <c r="F9" i="45222"/>
  <c r="B9" i="45222"/>
  <c r="B10" i="45222"/>
  <c r="B11" i="45222"/>
  <c r="B12" i="45222"/>
  <c r="B13" i="45222"/>
  <c r="B14" i="45222"/>
  <c r="C8" i="45222"/>
  <c r="D8" i="45222"/>
  <c r="E8" i="45222"/>
  <c r="F8" i="45222"/>
  <c r="B8" i="45222"/>
  <c r="C4" i="45222"/>
  <c r="D4" i="45222"/>
  <c r="E4" i="45222"/>
  <c r="F4" i="45222"/>
  <c r="C43" i="45222"/>
  <c r="C15" i="45222" s="1"/>
  <c r="D43" i="45222"/>
  <c r="D15" i="45222" s="1"/>
  <c r="E43" i="45222"/>
  <c r="E15" i="45222" s="1"/>
  <c r="F43" i="45222"/>
  <c r="F15" i="45222" s="1"/>
  <c r="B43" i="45222"/>
  <c r="B15" i="45222" s="1"/>
  <c r="C29" i="45221"/>
  <c r="D29" i="45221"/>
  <c r="E29" i="45221"/>
  <c r="F29" i="45221"/>
  <c r="B29" i="45221"/>
  <c r="B31" i="45271"/>
  <c r="C31" i="45271"/>
  <c r="D31" i="45271"/>
  <c r="E31" i="45271"/>
  <c r="F31" i="45271"/>
  <c r="G31" i="45271"/>
  <c r="B31" i="45270"/>
  <c r="C31" i="45270"/>
  <c r="D31" i="45270"/>
  <c r="E31" i="45270"/>
  <c r="F31" i="45270"/>
  <c r="G31" i="45270"/>
  <c r="B13" i="45245"/>
  <c r="B17" i="45245" s="1"/>
  <c r="C13" i="45245"/>
  <c r="C17" i="45245" s="1"/>
  <c r="D13" i="45245"/>
  <c r="D17" i="45245" s="1"/>
  <c r="E13" i="45245"/>
  <c r="E17" i="45245" s="1"/>
  <c r="F13" i="45245"/>
  <c r="F17" i="45245" s="1"/>
  <c r="G13" i="45245"/>
  <c r="G17" i="45245" s="1"/>
  <c r="B13" i="45243"/>
  <c r="B17" i="45243" s="1"/>
  <c r="C13" i="45243"/>
  <c r="C17" i="45243" s="1"/>
  <c r="D13" i="45243"/>
  <c r="D17" i="45243" s="1"/>
  <c r="E13" i="45243"/>
  <c r="E17" i="45243" s="1"/>
  <c r="F13" i="45243"/>
  <c r="F17" i="45243" s="1"/>
  <c r="G13" i="45243"/>
  <c r="G17" i="45243" s="1"/>
  <c r="G21" i="45235" l="1"/>
  <c r="G21" i="45192"/>
  <c r="B4" i="45222"/>
  <c r="B21" i="45235"/>
  <c r="C21" i="45235"/>
  <c r="D21" i="45235"/>
  <c r="E21" i="45235"/>
  <c r="F21" i="45235"/>
  <c r="E6" i="45247"/>
  <c r="D6" i="45247"/>
  <c r="C6" i="45247"/>
  <c r="B6" i="45247"/>
  <c r="C14" i="45199" l="1"/>
  <c r="D14" i="45199"/>
  <c r="E14" i="45199"/>
  <c r="F14" i="45199"/>
</calcChain>
</file>

<file path=xl/sharedStrings.xml><?xml version="1.0" encoding="utf-8"?>
<sst xmlns="http://schemas.openxmlformats.org/spreadsheetml/2006/main" count="2589" uniqueCount="302">
  <si>
    <t>mil. Kč - běžné ceny</t>
  </si>
  <si>
    <t>Celkem</t>
  </si>
  <si>
    <t>ostatní</t>
  </si>
  <si>
    <t>podle zdrojů financování</t>
  </si>
  <si>
    <t>.</t>
  </si>
  <si>
    <t>podle typu VaV činnosti</t>
  </si>
  <si>
    <t>Základní výzkum</t>
  </si>
  <si>
    <t>Aplikovaný výzkum</t>
  </si>
  <si>
    <t>Experimentální vývoj</t>
  </si>
  <si>
    <t xml:space="preserve">Přírodní </t>
  </si>
  <si>
    <t>Technické</t>
  </si>
  <si>
    <t>Lékařské</t>
  </si>
  <si>
    <t>Zemědělské</t>
  </si>
  <si>
    <t>Sociální</t>
  </si>
  <si>
    <t>Humanitní</t>
  </si>
  <si>
    <t>podle krajů</t>
  </si>
  <si>
    <t>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</si>
  <si>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</si>
  <si>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</si>
  <si>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</si>
  <si>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</si>
  <si>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</si>
  <si>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</si>
  <si>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</si>
  <si>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</si>
  <si>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</si>
  <si>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</si>
  <si>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</si>
  <si>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</si>
  <si>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</si>
  <si>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podle druhu nákladů</t>
  </si>
  <si>
    <t xml:space="preserve">podle druhu pracoviště </t>
  </si>
  <si>
    <t>Soukromé vysoké školy</t>
  </si>
  <si>
    <t>pracoviště AV ČR</t>
  </si>
  <si>
    <t>resortní výzkumná pracoviště</t>
  </si>
  <si>
    <t>Ostatní pracoviště vládního sektoru</t>
  </si>
  <si>
    <t>Vlastní příjmy VŠ</t>
  </si>
  <si>
    <t>střední (50 - 249)</t>
  </si>
  <si>
    <t>velké (250 a více)</t>
  </si>
  <si>
    <t>Veřejné podniky</t>
  </si>
  <si>
    <t>Soukromé podniky domácí</t>
  </si>
  <si>
    <t>Podnikatelský celkem</t>
  </si>
  <si>
    <t>Vládní celkem</t>
  </si>
  <si>
    <t>Vysokoškolský celkem</t>
  </si>
  <si>
    <t>Fakultní nemocnice</t>
  </si>
  <si>
    <t>Veřejné (státní rozpočet ČR)</t>
  </si>
  <si>
    <t>knihovny, archívy, muzea (CZ-NACE 91)</t>
  </si>
  <si>
    <t>Neinvestiční (běžné) celkem</t>
  </si>
  <si>
    <t>Soukromé podniky pod zahraniční  kontrolou</t>
  </si>
  <si>
    <t>podle velikosti podniků (počet zaměstnanců)</t>
  </si>
  <si>
    <t>Textilní, oděvní a obuvnický průmysl (13-15)</t>
  </si>
  <si>
    <t>Potravinářský a nápojový průmysl (10-12)</t>
  </si>
  <si>
    <t>Farmaceutický průmysl (21)</t>
  </si>
  <si>
    <t>Gumárenský a plastový průmysl (22)</t>
  </si>
  <si>
    <t>Průmysl skla, keramiky, porcelánu a stavebních hmot (23)</t>
  </si>
  <si>
    <t>Petrochemický a chemický průmysl (19-20)</t>
  </si>
  <si>
    <t>Elektrotechnický průmysl - výroba elektrických zařízení (27)</t>
  </si>
  <si>
    <t>podle převažující ekonomické činností - odvětví (CZ-NACE)</t>
  </si>
  <si>
    <t>Činnosti v oblasti IT (58.2, 62, 63.1)</t>
  </si>
  <si>
    <t>pozemky, budovy a stavby</t>
  </si>
  <si>
    <t>Zemědělství (sekce A)</t>
  </si>
  <si>
    <t>Investiční (kapitálové) celkem</t>
  </si>
  <si>
    <t>Soukromý neziskový celkem</t>
  </si>
  <si>
    <t>veřejné podniky</t>
  </si>
  <si>
    <t>soukromé podniky domácí</t>
  </si>
  <si>
    <t>soukromé podniky pod zahraniční kontrolou</t>
  </si>
  <si>
    <t>ostatní pracoviště vládního sektoru</t>
  </si>
  <si>
    <t>Veřejné a státní vysoké školy (fakulty)</t>
  </si>
  <si>
    <t>veřejné a státní vysoké školy (fakulty)</t>
  </si>
  <si>
    <t>fakultní nemocnice</t>
  </si>
  <si>
    <t>soukromé vysoké školy</t>
  </si>
  <si>
    <t>pracoviště Akademie věd ČR</t>
  </si>
  <si>
    <t xml:space="preserve">podle odvětvových sekcí (CZ-NACE) </t>
  </si>
  <si>
    <t>z toho Výzkum a vývoj (NACE 72)</t>
  </si>
  <si>
    <t xml:space="preserve">podle velikosti VaV pracoviště (počet zaměstnanců VaV v FTE) </t>
  </si>
  <si>
    <t>Pouze osoby na dohody ve VaV</t>
  </si>
  <si>
    <t>méně než 5</t>
  </si>
  <si>
    <t>5 - 9,9</t>
  </si>
  <si>
    <t>10 - 19,9</t>
  </si>
  <si>
    <t>20 - 49,9</t>
  </si>
  <si>
    <t>50 - 99,9</t>
  </si>
  <si>
    <t>100 a více</t>
  </si>
  <si>
    <t>podle druhu pracoviště (vlastnictví)</t>
  </si>
  <si>
    <t>Automobilový průmysl - výroba motorových vozidel (29)</t>
  </si>
  <si>
    <t>Zemědělství (01-03)</t>
  </si>
  <si>
    <t>Těžba a dobývání (05-09)</t>
  </si>
  <si>
    <t>ve vybraných oblastech</t>
  </si>
  <si>
    <t>Informační a komunikační technologie</t>
  </si>
  <si>
    <t>Biotechnologie</t>
  </si>
  <si>
    <t>Nanotechnologie a nanomateriály</t>
  </si>
  <si>
    <t>Výroba kovových konstrukcí a kovodělných výrobků (25)</t>
  </si>
  <si>
    <t>mzdové</t>
  </si>
  <si>
    <t>ostatní běžné (materiál, vybavení, energie)</t>
  </si>
  <si>
    <t>ostatní (stroje, přístroje, zařízení a DNM)</t>
  </si>
  <si>
    <t>Zahraniční veřejné (zdroje z EU aj.)</t>
  </si>
  <si>
    <t>Vysokoškolský celkem (HERD)</t>
  </si>
  <si>
    <t>Vládní celkem (GOVERD)</t>
  </si>
  <si>
    <t>Zahraniční soukromé (podnikatelské)</t>
  </si>
  <si>
    <t>z toho od podniků ze stejné skupiny</t>
  </si>
  <si>
    <t>Služby (sekce G-U) celkem</t>
  </si>
  <si>
    <t>Výroba ostatních dopravních prostředků a zařízení (30)</t>
  </si>
  <si>
    <t>od subjektů z ČR celkem</t>
  </si>
  <si>
    <t>podnikatelský sektor celkem</t>
  </si>
  <si>
    <t>od jiného subjektu podnikatelského sektoru</t>
  </si>
  <si>
    <t>vládní sektor  (od v.v.i.)</t>
  </si>
  <si>
    <t>vysokoškolský sektor</t>
  </si>
  <si>
    <t>soukromý neziskový sektor</t>
  </si>
  <si>
    <t>od subjektů ze zahraničí celkem</t>
  </si>
  <si>
    <t xml:space="preserve">ostatní </t>
  </si>
  <si>
    <t>podle druhu pracoviště</t>
  </si>
  <si>
    <t>podnikatelský sektor</t>
  </si>
  <si>
    <t xml:space="preserve">vládní sektor </t>
  </si>
  <si>
    <t>od podniků ve stejné skupině</t>
  </si>
  <si>
    <t>podle převažující skupiny vědních oblastí</t>
  </si>
  <si>
    <t>Podnikatelské (soukromé domácí)</t>
  </si>
  <si>
    <t>Ostatní domácí</t>
  </si>
  <si>
    <t>podle sektorů užití (provádění)</t>
  </si>
  <si>
    <t>domácí soukromé (podnikatelské)</t>
  </si>
  <si>
    <t>zahraniční soukromé (podnikatelské)</t>
  </si>
  <si>
    <t>Podnikatelské (soukromé domácí) celkem</t>
  </si>
  <si>
    <t>Zahraniční soukromé (podnikatelské) celkem</t>
  </si>
  <si>
    <t>Metalurgický průmysl - Výr. a hutní zprac. kovů, slévárenství (24)</t>
  </si>
  <si>
    <t>Architekt. a inženýrské činn.; Technické zkoušky a analýzy (71)</t>
  </si>
  <si>
    <t>podle sektoru subjektů, které služby VaV nakoupily</t>
  </si>
  <si>
    <t>podnikatelský</t>
  </si>
  <si>
    <t>vládní</t>
  </si>
  <si>
    <t>vysokoškolský</t>
  </si>
  <si>
    <t>soukromý neziskový</t>
  </si>
  <si>
    <t>podnikatelský celkem</t>
  </si>
  <si>
    <t xml:space="preserve">od podniků ve stejné skupině </t>
  </si>
  <si>
    <t xml:space="preserve">vládní </t>
  </si>
  <si>
    <t>podle velikosti výdajů na VaV (mil Kč)</t>
  </si>
  <si>
    <t>méně než 1</t>
  </si>
  <si>
    <t>1-9,9</t>
  </si>
  <si>
    <t>10-49,9</t>
  </si>
  <si>
    <t>50-99,9</t>
  </si>
  <si>
    <t>podle počtu zaměstnanců VaV (FTE)</t>
  </si>
  <si>
    <t>podle typu VaV činnosti*</t>
  </si>
  <si>
    <t>* jedno pracoviště VaV může být aktivní ve více typech výzkumných a vývojových činností</t>
  </si>
  <si>
    <t>Výzkumná pracoviště (CZ-NACE 72)</t>
  </si>
  <si>
    <t>podle zdrojů financování*</t>
  </si>
  <si>
    <t>Podnikatelské (soukromé národní)</t>
  </si>
  <si>
    <t>Zahraniční veřejné</t>
  </si>
  <si>
    <t>z toho zdroje z EU</t>
  </si>
  <si>
    <t>Výzkum a vývoj (72)</t>
  </si>
  <si>
    <t>podle sektoru subjektů od kterých byly služby VaV nakoupeny</t>
  </si>
  <si>
    <t>* jedno pracoviště VaV může mít příjmy pro provádění vlastního VaV z více zdrojů a stejně tak může být aktivní ve více typech VaV činností</t>
  </si>
  <si>
    <t>Podnikatelský celkem (BERD)</t>
  </si>
  <si>
    <t xml:space="preserve">podle převažující ekonomické činnosti (odvětvové sekce CZ-NACE) </t>
  </si>
  <si>
    <t>podle sektorů jejich užití (provádění)</t>
  </si>
  <si>
    <t xml:space="preserve">podle velikosti podporovaných VaV pracovišt´ (počet zaměstnanců VaV v FTE) </t>
  </si>
  <si>
    <t>Průmysl a stavebnictví (sekce B-F)</t>
  </si>
  <si>
    <t>Profesní, vědecké a technické činnosti (sekce M)</t>
  </si>
  <si>
    <t>Vzdělávání (sekce P)</t>
  </si>
  <si>
    <t>Zdravotní a sociální péče (sekce Q)</t>
  </si>
  <si>
    <t>Kulturní, zábavní a rekreační činnosti (sekce R)</t>
  </si>
  <si>
    <t>Informační a komunikační činnosti (sekce J)</t>
  </si>
  <si>
    <t>Ostatní odvětví služeb (sekce G-I, K, L, N, O, S-U)</t>
  </si>
  <si>
    <t>z toho za smluvní výzkum (VaV prováděný na zakázku)</t>
  </si>
  <si>
    <t>Dřevozpracující a papírenský průmysl (16-17, 31)</t>
  </si>
  <si>
    <t>Výroba počítačů, elektronických a optických přístr. a zaříz. (26)</t>
  </si>
  <si>
    <t>Strojírenský a opravárenský průmysl (28+331)</t>
  </si>
  <si>
    <t>Ostatní zpracovatelský průmysl (18+32+332)</t>
  </si>
  <si>
    <t xml:space="preserve">Služby celkem (sekce G-U) </t>
  </si>
  <si>
    <t xml:space="preserve">  Zemědělství (01-03)</t>
  </si>
  <si>
    <t xml:space="preserve">  Těžba a dobývání (05-09)</t>
  </si>
  <si>
    <t xml:space="preserve">  Zpracovatelský průmysl (10-33)</t>
  </si>
  <si>
    <t xml:space="preserve">  Výroba a rozvod elektřiny, plynu a tepla  a činn. souv. s odpady (35-39)</t>
  </si>
  <si>
    <t xml:space="preserve">  Stavebnictví (41-43)</t>
  </si>
  <si>
    <t xml:space="preserve">  Velkoobchod a maloobchod; Opravy a údržba motor. vozidel (45-47) </t>
  </si>
  <si>
    <t xml:space="preserve">  Doprava a skladování (49-53)</t>
  </si>
  <si>
    <t xml:space="preserve">  Informační a komunikační činnosti (58-63)</t>
  </si>
  <si>
    <t xml:space="preserve">  Peněžnictví a pojišťovnictví (64-66)</t>
  </si>
  <si>
    <t xml:space="preserve">  Profesní, vědecké a technické činnosti (69-75)</t>
  </si>
  <si>
    <t xml:space="preserve">  Ostatní (administrativní a obslužné) podnikové služby (68, 77-82)</t>
  </si>
  <si>
    <t xml:space="preserve">  Zdravotní a sociální péče (86-88)</t>
  </si>
  <si>
    <t xml:space="preserve">  Kulturní, zábavní a rekreační činnosti (90-93)</t>
  </si>
  <si>
    <t xml:space="preserve">  Ostatní činnosti j.n. (55, 56, 84, 85, 94-99) </t>
  </si>
  <si>
    <t>podle vlastnictví podniků</t>
  </si>
  <si>
    <t>velmi malé podniky (0 - 9)</t>
  </si>
  <si>
    <t>malé podniky (10-49)</t>
  </si>
  <si>
    <t>střední podniky (50 - 249)</t>
  </si>
  <si>
    <t>velké podniky (250+)</t>
  </si>
  <si>
    <t>Architektonické a inženýrské činn.; technické zkoušky a analýzy (71)</t>
  </si>
  <si>
    <t>Ostatní služby</t>
  </si>
  <si>
    <t xml:space="preserve">Podnikatelské (soukromé domácí) </t>
  </si>
  <si>
    <t>Vládní sektor celkem</t>
  </si>
  <si>
    <t>Vysokoškolský sektor celkem</t>
  </si>
  <si>
    <t>z toho spolufinancování projektů realizovaných z rozpočtu EU</t>
  </si>
  <si>
    <t>*Zahrnuje externí (vnější) výdaje, které zpravodajská jednotka vykáže jako zaplacené, nebo které se zavázala zaplatit jinému subjektu za provedení VaV na zakázku během uplynulého období.</t>
  </si>
  <si>
    <t>Vládní sektor</t>
  </si>
  <si>
    <t>Vysokoškolský sektor</t>
  </si>
  <si>
    <t>podle velikosti nákladů na služby VaV (mil Kč)</t>
  </si>
  <si>
    <t>Zdroj: Český statistický úřad 2013, Roční statistické šetření výzkumu a vývoje (VTR 5-01)</t>
  </si>
  <si>
    <t xml:space="preserve">z toho zdroje z rozpočtu EU včetně jejich předfinancování </t>
  </si>
  <si>
    <t>Domácí veřejné (státní rozpočet ČR)</t>
  </si>
  <si>
    <t>z toho financování vlastního VaV</t>
  </si>
  <si>
    <t xml:space="preserve">z toho financování VaV v zahraničních afilacích v ČR </t>
  </si>
  <si>
    <t xml:space="preserve">  Zpracovatelský průmysl celkem (10-33)</t>
  </si>
  <si>
    <t>Zpracovatelský průmysl celkem (10-33)</t>
  </si>
  <si>
    <t>Celkové výdaje na výzkum a vývoj - ČR</t>
  </si>
  <si>
    <t xml:space="preserve">Tab. A.1 </t>
  </si>
  <si>
    <t>Tab. A.1a</t>
  </si>
  <si>
    <t xml:space="preserve">Tab. A.2 </t>
  </si>
  <si>
    <t>Tab. A.2a</t>
  </si>
  <si>
    <t>Tab. A.2b</t>
  </si>
  <si>
    <t xml:space="preserve">Tab. A.3 </t>
  </si>
  <si>
    <t>Tab. A.3a</t>
  </si>
  <si>
    <t>Tab. A.3b</t>
  </si>
  <si>
    <t xml:space="preserve">Tab. A.4 </t>
  </si>
  <si>
    <t>Tab. A.4a</t>
  </si>
  <si>
    <t>Tab. A.4b</t>
  </si>
  <si>
    <t xml:space="preserve">Tab. A.5 </t>
  </si>
  <si>
    <t>Tab. A.5a</t>
  </si>
  <si>
    <t>Tab. A.5b</t>
  </si>
  <si>
    <t xml:space="preserve">Tab. A.6 </t>
  </si>
  <si>
    <t>Tab. A.6a</t>
  </si>
  <si>
    <t>Tab. A.6b</t>
  </si>
  <si>
    <t xml:space="preserve">Tab. A.7 </t>
  </si>
  <si>
    <t>Tab. A.7a</t>
  </si>
  <si>
    <t xml:space="preserve">Tab. A.8 </t>
  </si>
  <si>
    <t>Tab. A.8a</t>
  </si>
  <si>
    <t>Tab. A.8b</t>
  </si>
  <si>
    <t xml:space="preserve">Tab. A.9 </t>
  </si>
  <si>
    <t xml:space="preserve">Tab. A.10 </t>
  </si>
  <si>
    <t>Tab. A.10a</t>
  </si>
  <si>
    <t>Tab. A.10b</t>
  </si>
  <si>
    <t xml:space="preserve">Tab. A.11 </t>
  </si>
  <si>
    <t xml:space="preserve">Tab. A.12 </t>
  </si>
  <si>
    <t xml:space="preserve">Tab. A.13 </t>
  </si>
  <si>
    <t>Tab. A.13a</t>
  </si>
  <si>
    <t>Tab. A.13b</t>
  </si>
  <si>
    <t xml:space="preserve">Tab. A.14 </t>
  </si>
  <si>
    <t xml:space="preserve">Tab. A.15 </t>
  </si>
  <si>
    <t>Tab. A.15a</t>
  </si>
  <si>
    <t>Tab. A.15b</t>
  </si>
  <si>
    <t>Celkové výdaje za VaV provedený na území ČR (GERD)</t>
  </si>
  <si>
    <t>Neinvestiční náklady za VaV provedený na území ČR</t>
  </si>
  <si>
    <t xml:space="preserve">Celkové výdaje za VaV provedený v ČR financované z veřejných zdrojů </t>
  </si>
  <si>
    <t>Celkové výdaje za VaV provedený v ČR financované z domácích veřejných zdrojů</t>
  </si>
  <si>
    <t>Celkové výdaje za VaV provedený v ČR financované ze zahraničních veřejných zdrojů</t>
  </si>
  <si>
    <t>Celkové výdaje za VaV provedený v ČR financované ze soukromých zdrojů</t>
  </si>
  <si>
    <t>Celkové výdaje za VaV provedený v ČR financované z domácích soukromých zdrojů</t>
  </si>
  <si>
    <t>Celkové výdaje za VaV provedený v ČR financované ze zahraničních soukromých zdrojů</t>
  </si>
  <si>
    <t>Výdaje za VaV provedený ve vládním a vysokoškolském (veřejném) sektoru v ČR celkem</t>
  </si>
  <si>
    <t>Výdaje za VaV provedený ve vládním sektoru v ČR (GOVERD)</t>
  </si>
  <si>
    <t>Výdaje za VaV provedený ve vysokoškolském sektoru v ČR (HERD)</t>
  </si>
  <si>
    <t>Výdaje za VaV provedený v podnikatelském sektoru v ČR (BERD) celkem</t>
  </si>
  <si>
    <t>Výdaje za VaV provedený v soukromých domácích podnicích v ČR</t>
  </si>
  <si>
    <t>Výdaje za VaV provedený v soukromých podnicích pod zahraniční kontrolou v ČR</t>
  </si>
  <si>
    <t>Výdaje za VaV provedený v podnikatelském sektoru v ČR celkem podle vlastnictví, velikosti a odvětví</t>
  </si>
  <si>
    <t>Výdaje za VaV provedený v soukromých domácích podnicích v ČR podle velikosti a odvětví</t>
  </si>
  <si>
    <t>Výdaje za VaV provedený v podnicích pod zahraniční kontrolou v ČR podle velikosti a odvětví</t>
  </si>
  <si>
    <t>Celkový počet pracovišť provádějících VaV v ČR</t>
  </si>
  <si>
    <t>Celkový počet samostatných ekonomických subjektů provádějících VaV v ČR</t>
  </si>
  <si>
    <t>Počet pracovišť provádějících VaV ve vládním a vyokoškolském (veřejném) sektoru v ČR celkem</t>
  </si>
  <si>
    <t>očet pracovišť provádějících VaV ve vládním sektoru v ČR</t>
  </si>
  <si>
    <t>Počet pracovišť provádějících VaV ve vysokoškolském sektoru v ČR</t>
  </si>
  <si>
    <t>Počet pracovišť provádějících VaV v podnikatelském sektoru v ČR celkem</t>
  </si>
  <si>
    <t>Počet pracovišť VaV v podnikatelském sektoru v ČR celkem podle vlastnictví, velikosti a odvětví</t>
  </si>
  <si>
    <t>Počet pracovišť VaV v soukromých domácích podnicích v ČR podle velikosti a odvětví</t>
  </si>
  <si>
    <t>Počet pracovišť VaV v podnicích pod zahraniční kontrolou v ČR podle velikosti a odvětví</t>
  </si>
  <si>
    <t>Celkové náklady na služby VaV* subjektů provádějících VaV v ČR</t>
  </si>
  <si>
    <t>Náklady na služby VaV* subjektů provádějících VaV ve vládním a vysokoškolském sektoru v ČR celkem</t>
  </si>
  <si>
    <t>Náklady na služby VaV* podniků provádějících VaV v ČR celkem podle vlastnictví, velikosti a odvětví</t>
  </si>
  <si>
    <t>Náklady na služby VaV* soukromých domácích podniků v ČR podle velikosti a odvětví</t>
  </si>
  <si>
    <t>Náklady na služby VaV* podniků pod zahraniční kontrolou v ČR podle velikosti a odvětví</t>
  </si>
  <si>
    <t>Celkový počet pracovišť VaV v ČR s náklady na služby VaV*</t>
  </si>
  <si>
    <t>Počet podniků v ČR s náklady na služby VaV* celkem podle vlastnictví, velikosti a odvětví</t>
  </si>
  <si>
    <t>Počet soukromých domácích podniků v ČR s náklady na služby VaV* podle velikosti a odvětví</t>
  </si>
  <si>
    <t>Počet podniků pod zahraniční kontrolou v ČR s náklady na služby VaV* podle velikosti a odvětví</t>
  </si>
  <si>
    <t xml:space="preserve">1 </t>
  </si>
  <si>
    <t>1a</t>
  </si>
  <si>
    <t xml:space="preserve">2 </t>
  </si>
  <si>
    <t>2a</t>
  </si>
  <si>
    <t>2b</t>
  </si>
  <si>
    <t xml:space="preserve">3 </t>
  </si>
  <si>
    <t>3a</t>
  </si>
  <si>
    <t>3b</t>
  </si>
  <si>
    <t xml:space="preserve">4 </t>
  </si>
  <si>
    <t>4a</t>
  </si>
  <si>
    <t>4b</t>
  </si>
  <si>
    <t xml:space="preserve">5 </t>
  </si>
  <si>
    <t>5a</t>
  </si>
  <si>
    <t>5b</t>
  </si>
  <si>
    <t xml:space="preserve">6 </t>
  </si>
  <si>
    <t>6a</t>
  </si>
  <si>
    <t>6b</t>
  </si>
  <si>
    <t xml:space="preserve">7 </t>
  </si>
  <si>
    <t>7a</t>
  </si>
  <si>
    <t xml:space="preserve">8 </t>
  </si>
  <si>
    <t>8a</t>
  </si>
  <si>
    <t>8b</t>
  </si>
  <si>
    <t xml:space="preserve">9 </t>
  </si>
  <si>
    <t xml:space="preserve">0 </t>
  </si>
  <si>
    <t>0a</t>
  </si>
  <si>
    <t>0b</t>
  </si>
  <si>
    <t>1 1</t>
  </si>
  <si>
    <t>13a</t>
  </si>
  <si>
    <t>13b</t>
  </si>
  <si>
    <t>15a</t>
  </si>
  <si>
    <t>15b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</si>
</sst>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"/>
  </numFmts>
  <fonts count="6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Courier"/>
      <family val="3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sz val="8"/>
      <name val="Arial CE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 CE"/>
      <charset val="238"/>
    </font>
    <font>
      <sz val="10"/>
      <name val="Arial"/>
      <family val="2"/>
    </font>
    <font>
      <sz val="10"/>
      <name val="MS Sans Serif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B3E6FF"/>
        <bgColor rgb="FF000000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</borders>
  <cellStyleXfs count="528">
    <xf numFmtId="0" fontId="0" fillId="0" borderId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15" borderId="0" applyNumberFormat="0" applyBorder="0" applyAlignment="0" applyProtection="0"/>
    <xf numFmtId="0" fontId="16" fillId="9" borderId="0" applyNumberFormat="0" applyBorder="0" applyAlignment="0" applyProtection="0"/>
    <xf numFmtId="0" fontId="16" fillId="14" borderId="0" applyNumberFormat="0" applyBorder="0" applyAlignment="0" applyProtection="0"/>
    <xf numFmtId="0" fontId="16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18" borderId="0" applyNumberFormat="0" applyBorder="0" applyAlignment="0" applyProtection="0"/>
    <xf numFmtId="0" fontId="18" fillId="3" borderId="0" applyNumberFormat="0" applyBorder="0" applyAlignment="0" applyProtection="0"/>
    <xf numFmtId="0" fontId="18" fillId="15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24" borderId="0" applyNumberFormat="0" applyBorder="0" applyAlignment="0" applyProtection="0"/>
    <xf numFmtId="0" fontId="19" fillId="7" borderId="0" applyNumberFormat="0" applyBorder="0" applyAlignment="0" applyProtection="0"/>
    <xf numFmtId="0" fontId="20" fillId="12" borderId="1" applyNumberFormat="0" applyAlignment="0" applyProtection="0"/>
    <xf numFmtId="0" fontId="21" fillId="0" borderId="2" applyNumberFormat="0" applyFill="0" applyAlignment="0" applyProtection="0"/>
    <xf numFmtId="0" fontId="21" fillId="0" borderId="2" applyNumberFormat="0" applyFill="0" applyAlignment="0" applyProtection="0"/>
    <xf numFmtId="0" fontId="22" fillId="0" borderId="0" applyNumberFormat="0" applyFill="0" applyBorder="0" applyAlignment="0" applyProtection="0"/>
    <xf numFmtId="0" fontId="23" fillId="8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0" applyNumberFormat="0" applyFill="0" applyBorder="0" applyAlignment="0" applyProtection="0"/>
    <xf numFmtId="0" fontId="27" fillId="25" borderId="6" applyNumberFormat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9" fillId="11" borderId="1" applyNumberFormat="0" applyAlignment="0" applyProtection="0"/>
    <xf numFmtId="0" fontId="30" fillId="25" borderId="6" applyNumberFormat="0" applyAlignment="0" applyProtection="0"/>
    <xf numFmtId="0" fontId="30" fillId="25" borderId="6" applyNumberFormat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3" fillId="0" borderId="4" applyNumberFormat="0" applyFill="0" applyAlignment="0" applyProtection="0"/>
    <xf numFmtId="0" fontId="34" fillId="0" borderId="9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13" borderId="0" applyNumberFormat="0" applyBorder="0" applyAlignment="0" applyProtection="0"/>
    <xf numFmtId="0" fontId="37" fillId="13" borderId="0" applyNumberFormat="0" applyBorder="0" applyAlignment="0" applyProtection="0"/>
    <xf numFmtId="164" fontId="38" fillId="0" borderId="0"/>
    <xf numFmtId="0" fontId="39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39" fillId="0" borderId="0"/>
    <xf numFmtId="0" fontId="14" fillId="4" borderId="10" applyNumberFormat="0" applyFont="0" applyAlignment="0" applyProtection="0"/>
    <xf numFmtId="0" fontId="40" fillId="12" borderId="11" applyNumberFormat="0" applyAlignment="0" applyProtection="0"/>
    <xf numFmtId="0" fontId="12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0" fontId="15" fillId="4" borderId="10" applyNumberFormat="0" applyFont="0" applyAlignment="0" applyProtection="0"/>
    <xf numFmtId="9" fontId="15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3" applyNumberFormat="0" applyFill="0" applyAlignment="0" applyProtection="0"/>
    <xf numFmtId="0" fontId="45" fillId="13" borderId="1" applyNumberFormat="0" applyAlignment="0" applyProtection="0"/>
    <xf numFmtId="0" fontId="45" fillId="13" borderId="1" applyNumberFormat="0" applyAlignment="0" applyProtection="0"/>
    <xf numFmtId="0" fontId="46" fillId="2" borderId="1" applyNumberFormat="0" applyAlignment="0" applyProtection="0"/>
    <xf numFmtId="0" fontId="46" fillId="2" borderId="1" applyNumberFormat="0" applyAlignment="0" applyProtection="0"/>
    <xf numFmtId="0" fontId="47" fillId="2" borderId="11" applyNumberFormat="0" applyAlignment="0" applyProtection="0"/>
    <xf numFmtId="0" fontId="47" fillId="2" borderId="11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51" fillId="0" borderId="0"/>
    <xf numFmtId="0" fontId="52" fillId="0" borderId="0" applyNumberFormat="0" applyFill="0" applyBorder="0" applyAlignment="0" applyProtection="0">
      <alignment vertical="top"/>
      <protection locked="0"/>
    </xf>
    <xf numFmtId="0" fontId="11" fillId="0" borderId="0"/>
    <xf numFmtId="9" fontId="11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1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6" fillId="0" borderId="20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12" fillId="4" borderId="10" applyNumberFormat="0" applyFont="0" applyAlignment="0" applyProtection="0"/>
    <xf numFmtId="0" fontId="41" fillId="0" borderId="12" applyNumberFormat="0" applyFill="0" applyAlignment="0" applyProtection="0"/>
    <xf numFmtId="0" fontId="42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45" fillId="13" borderId="1" applyNumberFormat="0" applyAlignment="0" applyProtection="0"/>
    <xf numFmtId="0" fontId="46" fillId="2" borderId="1" applyNumberFormat="0" applyAlignment="0" applyProtection="0"/>
    <xf numFmtId="0" fontId="47" fillId="2" borderId="11" applyNumberFormat="0" applyAlignment="0" applyProtection="0"/>
    <xf numFmtId="0" fontId="4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26" fillId="0" borderId="20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8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53" fillId="0" borderId="0"/>
    <xf numFmtId="0" fontId="51" fillId="0" borderId="0"/>
    <xf numFmtId="0" fontId="51" fillId="0" borderId="0"/>
    <xf numFmtId="0" fontId="54" fillId="0" borderId="0"/>
    <xf numFmtId="0" fontId="51" fillId="0" borderId="0"/>
    <xf numFmtId="0" fontId="51" fillId="0" borderId="0"/>
    <xf numFmtId="0" fontId="51" fillId="0" borderId="0"/>
    <xf numFmtId="0" fontId="6" fillId="0" borderId="0"/>
    <xf numFmtId="0" fontId="5" fillId="0" borderId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2" fillId="0" borderId="0"/>
    <xf numFmtId="0" fontId="15" fillId="3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12" fillId="4" borderId="10" applyNumberFormat="0" applyFont="0" applyAlignment="0" applyProtection="0"/>
    <xf numFmtId="0" fontId="41" fillId="0" borderId="12" applyNumberFormat="0" applyFill="0" applyAlignment="0" applyProtection="0"/>
    <xf numFmtId="0" fontId="42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45" fillId="13" borderId="1" applyNumberFormat="0" applyAlignment="0" applyProtection="0"/>
    <xf numFmtId="0" fontId="46" fillId="2" borderId="1" applyNumberFormat="0" applyAlignment="0" applyProtection="0"/>
    <xf numFmtId="0" fontId="47" fillId="2" borderId="11" applyNumberFormat="0" applyAlignment="0" applyProtection="0"/>
    <xf numFmtId="0" fontId="4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1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12" fillId="4" borderId="10" applyNumberFormat="0" applyFont="0" applyAlignment="0" applyProtection="0"/>
    <xf numFmtId="0" fontId="41" fillId="0" borderId="12" applyNumberFormat="0" applyFill="0" applyAlignment="0" applyProtection="0"/>
    <xf numFmtId="0" fontId="42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45" fillId="13" borderId="1" applyNumberFormat="0" applyAlignment="0" applyProtection="0"/>
    <xf numFmtId="0" fontId="46" fillId="2" borderId="1" applyNumberFormat="0" applyAlignment="0" applyProtection="0"/>
    <xf numFmtId="0" fontId="47" fillId="2" borderId="11" applyNumberFormat="0" applyAlignment="0" applyProtection="0"/>
    <xf numFmtId="0" fontId="4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2" borderId="0" applyNumberFormat="0" applyBorder="0" applyAlignment="0" applyProtection="0"/>
    <xf numFmtId="0" fontId="15" fillId="5" borderId="0" applyNumberFormat="0" applyBorder="0" applyAlignment="0" applyProtection="0"/>
    <xf numFmtId="0" fontId="15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3" borderId="0" applyNumberFormat="0" applyBorder="0" applyAlignment="0" applyProtection="0"/>
    <xf numFmtId="0" fontId="15" fillId="13" borderId="0" applyNumberFormat="0" applyBorder="0" applyAlignment="0" applyProtection="0"/>
    <xf numFmtId="0" fontId="15" fillId="12" borderId="0" applyNumberFormat="0" applyBorder="0" applyAlignment="0" applyProtection="0"/>
    <xf numFmtId="0" fontId="15" fillId="14" borderId="0" applyNumberFormat="0" applyBorder="0" applyAlignment="0" applyProtection="0"/>
    <xf numFmtId="0" fontId="15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17" fillId="13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3" borderId="0" applyNumberFormat="0" applyBorder="0" applyAlignment="0" applyProtection="0"/>
    <xf numFmtId="0" fontId="21" fillId="0" borderId="2" applyNumberFormat="0" applyFill="0" applyAlignment="0" applyProtection="0"/>
    <xf numFmtId="0" fontId="28" fillId="9" borderId="0" applyNumberFormat="0" applyBorder="0" applyAlignment="0" applyProtection="0"/>
    <xf numFmtId="0" fontId="30" fillId="25" borderId="6" applyNumberFormat="0" applyAlignment="0" applyProtection="0"/>
    <xf numFmtId="0" fontId="32" fillId="0" borderId="8" applyNumberFormat="0" applyFill="0" applyAlignment="0" applyProtection="0"/>
    <xf numFmtId="0" fontId="33" fillId="0" borderId="4" applyNumberFormat="0" applyFill="0" applyAlignment="0" applyProtection="0"/>
    <xf numFmtId="0" fontId="34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13" borderId="0" applyNumberFormat="0" applyBorder="0" applyAlignment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2" fillId="4" borderId="10" applyNumberFormat="0" applyFont="0" applyAlignment="0" applyProtection="0"/>
    <xf numFmtId="0" fontId="41" fillId="0" borderId="12" applyNumberFormat="0" applyFill="0" applyAlignment="0" applyProtection="0"/>
    <xf numFmtId="0" fontId="42" fillId="8" borderId="0" applyNumberFormat="0" applyBorder="0" applyAlignment="0" applyProtection="0"/>
    <xf numFmtId="0" fontId="41" fillId="0" borderId="0" applyNumberFormat="0" applyFill="0" applyBorder="0" applyAlignment="0" applyProtection="0"/>
    <xf numFmtId="0" fontId="45" fillId="13" borderId="1" applyNumberFormat="0" applyAlignment="0" applyProtection="0"/>
    <xf numFmtId="0" fontId="46" fillId="2" borderId="1" applyNumberFormat="0" applyAlignment="0" applyProtection="0"/>
    <xf numFmtId="0" fontId="47" fillId="2" borderId="11" applyNumberFormat="0" applyAlignment="0" applyProtection="0"/>
    <xf numFmtId="0" fontId="48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55" fillId="0" borderId="0" xfId="0" applyFont="1" applyAlignment="1"/>
    <xf numFmtId="0" fontId="56" fillId="0" borderId="0" xfId="0" applyFont="1" applyAlignment="1"/>
    <xf numFmtId="0" fontId="56" fillId="0" borderId="0" xfId="0" applyFont="1" applyAlignment="1">
      <alignment horizontal="left"/>
    </xf>
    <xf numFmtId="0" fontId="56" fillId="0" borderId="0" xfId="0" applyFont="1" applyFill="1" applyAlignment="1"/>
    <xf numFmtId="0" fontId="56" fillId="0" borderId="0" xfId="0" applyFont="1"/>
    <xf numFmtId="0" fontId="56" fillId="0" borderId="0" xfId="0" applyFont="1" applyBorder="1" applyAlignment="1">
      <alignment horizontal="right"/>
    </xf>
    <xf numFmtId="0" fontId="55" fillId="0" borderId="0" xfId="0" applyFont="1" applyBorder="1" applyAlignment="1">
      <alignment horizontal="right"/>
    </xf>
    <xf numFmtId="0" fontId="56" fillId="27" borderId="14" xfId="0" applyFont="1" applyFill="1" applyBorder="1"/>
    <xf numFmtId="0" fontId="55" fillId="27" borderId="14" xfId="0" applyFont="1" applyFill="1" applyBorder="1"/>
    <xf numFmtId="3" fontId="55" fillId="0" borderId="0" xfId="0" applyNumberFormat="1" applyFont="1" applyBorder="1"/>
    <xf numFmtId="3" fontId="58" fillId="0" borderId="0" xfId="0" applyNumberFormat="1" applyFont="1" applyBorder="1"/>
    <xf numFmtId="0" fontId="55" fillId="27" borderId="0" xfId="0" applyFont="1" applyFill="1" applyBorder="1"/>
    <xf numFmtId="0" fontId="56" fillId="27" borderId="0" xfId="0" applyFont="1" applyFill="1" applyBorder="1"/>
    <xf numFmtId="0" fontId="56" fillId="0" borderId="0" xfId="0" applyFont="1" applyBorder="1" applyAlignment="1">
      <alignment horizontal="left" indent="1"/>
    </xf>
    <xf numFmtId="0" fontId="55" fillId="0" borderId="0" xfId="0" applyFont="1" applyBorder="1" applyAlignment="1">
      <alignment horizontal="left" indent="1"/>
    </xf>
    <xf numFmtId="3" fontId="55" fillId="0" borderId="0" xfId="0" applyNumberFormat="1" applyFont="1" applyFill="1" applyBorder="1"/>
    <xf numFmtId="0" fontId="56" fillId="0" borderId="0" xfId="0" applyFont="1" applyBorder="1" applyAlignment="1">
      <alignment horizontal="left" indent="2"/>
    </xf>
    <xf numFmtId="3" fontId="56" fillId="0" borderId="0" xfId="0" applyNumberFormat="1" applyFont="1" applyFill="1" applyBorder="1"/>
    <xf numFmtId="0" fontId="56" fillId="0" borderId="0" xfId="0" applyFont="1" applyBorder="1" applyAlignment="1">
      <alignment horizontal="left" indent="3"/>
    </xf>
    <xf numFmtId="0" fontId="56" fillId="0" borderId="0" xfId="0" applyFont="1" applyFill="1" applyBorder="1" applyAlignment="1">
      <alignment horizontal="left" indent="1"/>
    </xf>
    <xf numFmtId="3" fontId="59" fillId="0" borderId="0" xfId="0" applyNumberFormat="1" applyFont="1" applyBorder="1"/>
    <xf numFmtId="0" fontId="56" fillId="0" borderId="0" xfId="0" applyFont="1" applyFill="1" applyBorder="1" applyAlignment="1">
      <alignment horizontal="left" wrapText="1" indent="1"/>
    </xf>
    <xf numFmtId="0" fontId="55" fillId="0" borderId="0" xfId="0" applyFont="1" applyFill="1" applyBorder="1" applyAlignment="1">
      <alignment horizontal="left" indent="1"/>
    </xf>
    <xf numFmtId="3" fontId="58" fillId="0" borderId="0" xfId="0" applyNumberFormat="1" applyFont="1" applyFill="1" applyBorder="1"/>
    <xf numFmtId="0" fontId="56" fillId="0" borderId="0" xfId="0" applyFont="1" applyFill="1" applyBorder="1" applyAlignment="1">
      <alignment horizontal="left" vertical="center" indent="2"/>
    </xf>
    <xf numFmtId="0" fontId="55" fillId="0" borderId="0" xfId="0" applyFont="1" applyFill="1" applyBorder="1" applyAlignment="1">
      <alignment horizontal="left" vertical="center" indent="2"/>
    </xf>
    <xf numFmtId="3" fontId="56" fillId="27" borderId="0" xfId="0" applyNumberFormat="1" applyFont="1" applyFill="1" applyBorder="1"/>
    <xf numFmtId="0" fontId="56" fillId="0" borderId="0" xfId="0" applyFont="1" applyFill="1" applyBorder="1" applyAlignment="1">
      <alignment horizontal="left"/>
    </xf>
    <xf numFmtId="3" fontId="56" fillId="0" borderId="0" xfId="0" applyNumberFormat="1" applyFont="1" applyBorder="1"/>
    <xf numFmtId="0" fontId="55" fillId="0" borderId="0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left" vertical="center" indent="1"/>
    </xf>
    <xf numFmtId="0" fontId="56" fillId="0" borderId="15" xfId="0" applyFont="1" applyFill="1" applyBorder="1" applyAlignment="1">
      <alignment horizontal="left"/>
    </xf>
    <xf numFmtId="3" fontId="56" fillId="0" borderId="15" xfId="0" applyNumberFormat="1" applyFont="1" applyFill="1" applyBorder="1"/>
    <xf numFmtId="0" fontId="56" fillId="0" borderId="14" xfId="0" applyFont="1" applyBorder="1" applyAlignment="1">
      <alignment horizontal="left" wrapText="1"/>
    </xf>
    <xf numFmtId="0" fontId="57" fillId="0" borderId="0" xfId="0" applyFont="1"/>
    <xf numFmtId="0" fontId="57" fillId="0" borderId="0" xfId="0" applyFont="1" applyAlignment="1">
      <alignment horizontal="right"/>
    </xf>
    <xf numFmtId="3" fontId="56" fillId="0" borderId="0" xfId="0" applyNumberFormat="1" applyFont="1"/>
    <xf numFmtId="3" fontId="55" fillId="0" borderId="0" xfId="0" applyNumberFormat="1" applyFont="1"/>
    <xf numFmtId="3" fontId="56" fillId="0" borderId="16" xfId="0" applyNumberFormat="1" applyFont="1" applyBorder="1"/>
    <xf numFmtId="0" fontId="56" fillId="28" borderId="14" xfId="0" applyFont="1" applyFill="1" applyBorder="1"/>
    <xf numFmtId="0" fontId="55" fillId="28" borderId="14" xfId="0" applyFont="1" applyFill="1" applyBorder="1"/>
    <xf numFmtId="0" fontId="55" fillId="0" borderId="0" xfId="0" applyFont="1" applyBorder="1"/>
    <xf numFmtId="3" fontId="55" fillId="27" borderId="0" xfId="0" applyNumberFormat="1" applyFont="1" applyFill="1" applyBorder="1"/>
    <xf numFmtId="0" fontId="56" fillId="0" borderId="0" xfId="0" applyFont="1" applyFill="1" applyBorder="1" applyAlignment="1">
      <alignment horizontal="left" indent="2"/>
    </xf>
    <xf numFmtId="0" fontId="55" fillId="29" borderId="0" xfId="0" applyFont="1" applyFill="1"/>
    <xf numFmtId="0" fontId="57" fillId="0" borderId="0" xfId="0" applyFont="1" applyFill="1" applyBorder="1" applyAlignment="1">
      <alignment horizontal="left" indent="1"/>
    </xf>
    <xf numFmtId="0" fontId="56" fillId="0" borderId="16" xfId="0" applyFont="1" applyBorder="1" applyAlignment="1">
      <alignment horizontal="left" indent="1"/>
    </xf>
    <xf numFmtId="0" fontId="56" fillId="27" borderId="0" xfId="0" applyFont="1" applyFill="1" applyBorder="1" applyAlignment="1">
      <alignment horizontal="right"/>
    </xf>
    <xf numFmtId="0" fontId="56" fillId="0" borderId="0" xfId="0" applyFont="1" applyAlignment="1">
      <alignment horizontal="left" indent="1"/>
    </xf>
    <xf numFmtId="3" fontId="59" fillId="0" borderId="0" xfId="0" applyNumberFormat="1" applyFont="1" applyFill="1" applyBorder="1"/>
    <xf numFmtId="0" fontId="55" fillId="0" borderId="0" xfId="0" applyFont="1" applyFill="1"/>
    <xf numFmtId="3" fontId="56" fillId="0" borderId="16" xfId="0" applyNumberFormat="1" applyFont="1" applyFill="1" applyBorder="1"/>
    <xf numFmtId="3" fontId="55" fillId="29" borderId="0" xfId="0" applyNumberFormat="1" applyFont="1" applyFill="1"/>
    <xf numFmtId="0" fontId="56" fillId="0" borderId="0" xfId="0" applyFont="1" applyAlignment="1">
      <alignment horizontal="center"/>
    </xf>
    <xf numFmtId="3" fontId="56" fillId="0" borderId="0" xfId="0" applyNumberFormat="1" applyFont="1" applyFill="1" applyBorder="1" applyAlignment="1">
      <alignment horizontal="right" vertical="center"/>
    </xf>
    <xf numFmtId="0" fontId="57" fillId="0" borderId="0" xfId="0" applyFont="1" applyBorder="1" applyAlignment="1">
      <alignment horizontal="left" indent="1"/>
    </xf>
    <xf numFmtId="3" fontId="57" fillId="0" borderId="0" xfId="0" applyNumberFormat="1" applyFont="1" applyFill="1" applyBorder="1" applyAlignment="1"/>
    <xf numFmtId="3" fontId="57" fillId="0" borderId="0" xfId="0" applyNumberFormat="1" applyFont="1" applyFill="1" applyBorder="1"/>
    <xf numFmtId="0" fontId="56" fillId="0" borderId="15" xfId="0" applyFont="1" applyBorder="1" applyAlignment="1">
      <alignment horizontal="left" indent="1"/>
    </xf>
    <xf numFmtId="3" fontId="56" fillId="0" borderId="19" xfId="0" applyNumberFormat="1" applyFont="1" applyBorder="1"/>
    <xf numFmtId="3" fontId="56" fillId="0" borderId="15" xfId="0" applyNumberFormat="1" applyFont="1" applyBorder="1"/>
    <xf numFmtId="0" fontId="57" fillId="0" borderId="0" xfId="0" applyFont="1" applyBorder="1"/>
    <xf numFmtId="0" fontId="57" fillId="0" borderId="0" xfId="0" applyFont="1" applyAlignment="1">
      <alignment horizontal="left" indent="1"/>
    </xf>
    <xf numFmtId="3" fontId="56" fillId="0" borderId="0" xfId="0" applyNumberFormat="1" applyFont="1" applyBorder="1" applyAlignment="1">
      <alignment horizontal="right" vertical="center"/>
    </xf>
    <xf numFmtId="3" fontId="57" fillId="0" borderId="0" xfId="0" applyNumberFormat="1" applyFont="1" applyBorder="1"/>
    <xf numFmtId="0" fontId="56" fillId="0" borderId="0" xfId="0" applyFont="1" applyFill="1" applyAlignment="1">
      <alignment horizontal="left" indent="1"/>
    </xf>
    <xf numFmtId="3" fontId="55" fillId="0" borderId="0" xfId="156" applyNumberFormat="1" applyFont="1" applyFill="1" applyBorder="1"/>
    <xf numFmtId="3" fontId="55" fillId="27" borderId="0" xfId="156" applyNumberFormat="1" applyFont="1" applyFill="1" applyBorder="1"/>
    <xf numFmtId="3" fontId="56" fillId="0" borderId="0" xfId="156" applyNumberFormat="1" applyFont="1" applyFill="1" applyBorder="1"/>
    <xf numFmtId="3" fontId="56" fillId="0" borderId="0" xfId="156" applyNumberFormat="1" applyFont="1" applyBorder="1"/>
    <xf numFmtId="3" fontId="56" fillId="0" borderId="0" xfId="0" applyNumberFormat="1" applyFont="1" applyFill="1" applyBorder="1" applyAlignment="1">
      <alignment vertical="center"/>
    </xf>
    <xf numFmtId="0" fontId="55" fillId="0" borderId="0" xfId="0" applyFont="1" applyAlignment="1">
      <alignment vertical="center"/>
    </xf>
    <xf numFmtId="0" fontId="55" fillId="0" borderId="0" xfId="0" applyFont="1"/>
    <xf numFmtId="0" fontId="56" fillId="0" borderId="0" xfId="0" applyFont="1" applyFill="1"/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wrapText="1"/>
    </xf>
    <xf numFmtId="0" fontId="56" fillId="0" borderId="0" xfId="0" applyFont="1" applyAlignment="1">
      <alignment horizontal="right" indent="1"/>
    </xf>
  </cellXfs>
  <cellStyles count="528">
    <cellStyle name="20 % – Zvýraznění1" xfId="1" builtinId="30" customBuiltin="1"/>
    <cellStyle name="20 % – Zvýraznění1 2" xfId="2"/>
    <cellStyle name="20 % – Zvýraznění1 3" xfId="157"/>
    <cellStyle name="20 % – Zvýraznění1 4" xfId="217"/>
    <cellStyle name="20 % – Zvýraznění1 5" xfId="272"/>
    <cellStyle name="20 % – Zvýraznění1 6" xfId="337"/>
    <cellStyle name="20 % – Zvýraznění2" xfId="3" builtinId="34" customBuiltin="1"/>
    <cellStyle name="20 % – Zvýraznění2 2" xfId="4"/>
    <cellStyle name="20 % – Zvýraznění2 3" xfId="158"/>
    <cellStyle name="20 % – Zvýraznění2 4" xfId="220"/>
    <cellStyle name="20 % – Zvýraznění2 5" xfId="273"/>
    <cellStyle name="20 % – Zvýraznění2 6" xfId="338"/>
    <cellStyle name="20 % – Zvýraznění3" xfId="5" builtinId="38" customBuiltin="1"/>
    <cellStyle name="20 % – Zvýraznění3 2" xfId="6"/>
    <cellStyle name="20 % – Zvýraznění3 3" xfId="159"/>
    <cellStyle name="20 % – Zvýraznění3 4" xfId="218"/>
    <cellStyle name="20 % – Zvýraznění3 5" xfId="274"/>
    <cellStyle name="20 % – Zvýraznění3 6" xfId="339"/>
    <cellStyle name="20 % – Zvýraznění4" xfId="7" builtinId="42" customBuiltin="1"/>
    <cellStyle name="20 % – Zvýraznění4 2" xfId="8"/>
    <cellStyle name="20 % – Zvýraznění4 3" xfId="160"/>
    <cellStyle name="20 % – Zvýraznění4 4" xfId="221"/>
    <cellStyle name="20 % – Zvýraznění4 5" xfId="275"/>
    <cellStyle name="20 % – Zvýraznění4 6" xfId="340"/>
    <cellStyle name="20 % – Zvýraznění5" xfId="9" builtinId="46" customBuiltin="1"/>
    <cellStyle name="20 % – Zvýraznění5 2" xfId="10"/>
    <cellStyle name="20 % – Zvýraznění5 3" xfId="161"/>
    <cellStyle name="20 % – Zvýraznění5 4" xfId="222"/>
    <cellStyle name="20 % – Zvýraznění5 5" xfId="276"/>
    <cellStyle name="20 % – Zvýraznění5 6" xfId="341"/>
    <cellStyle name="20 % – Zvýraznění6" xfId="11" builtinId="50" customBuiltin="1"/>
    <cellStyle name="20 % – Zvýraznění6 2" xfId="12"/>
    <cellStyle name="20 % – Zvýraznění6 3" xfId="162"/>
    <cellStyle name="20 % – Zvýraznění6 4" xfId="223"/>
    <cellStyle name="20 % – Zvýraznění6 5" xfId="277"/>
    <cellStyle name="20 % – Zvýraznění6 6" xfId="34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40 % – Zvýraznění1" xfId="19" builtinId="31" customBuiltin="1"/>
    <cellStyle name="40 % – Zvýraznění1 2" xfId="20"/>
    <cellStyle name="40 % – Zvýraznění1 3" xfId="163"/>
    <cellStyle name="40 % – Zvýraznění1 4" xfId="224"/>
    <cellStyle name="40 % – Zvýraznění1 5" xfId="278"/>
    <cellStyle name="40 % – Zvýraznění1 6" xfId="343"/>
    <cellStyle name="40 % – Zvýraznění2" xfId="21" builtinId="35" customBuiltin="1"/>
    <cellStyle name="40 % – Zvýraznění2 2" xfId="22"/>
    <cellStyle name="40 % – Zvýraznění2 3" xfId="164"/>
    <cellStyle name="40 % – Zvýraznění2 4" xfId="225"/>
    <cellStyle name="40 % – Zvýraznění2 5" xfId="279"/>
    <cellStyle name="40 % – Zvýraznění2 6" xfId="344"/>
    <cellStyle name="40 % – Zvýraznění3" xfId="23" builtinId="39" customBuiltin="1"/>
    <cellStyle name="40 % – Zvýraznění3 2" xfId="24"/>
    <cellStyle name="40 % – Zvýraznění3 3" xfId="165"/>
    <cellStyle name="40 % – Zvýraznění3 4" xfId="226"/>
    <cellStyle name="40 % – Zvýraznění3 5" xfId="280"/>
    <cellStyle name="40 % – Zvýraznění3 6" xfId="345"/>
    <cellStyle name="40 % – Zvýraznění4" xfId="25" builtinId="43" customBuiltin="1"/>
    <cellStyle name="40 % – Zvýraznění4 2" xfId="26"/>
    <cellStyle name="40 % – Zvýraznění4 3" xfId="166"/>
    <cellStyle name="40 % – Zvýraznění4 4" xfId="227"/>
    <cellStyle name="40 % – Zvýraznění4 5" xfId="281"/>
    <cellStyle name="40 % – Zvýraznění4 6" xfId="346"/>
    <cellStyle name="40 % – Zvýraznění5" xfId="27" builtinId="47" customBuiltin="1"/>
    <cellStyle name="40 % – Zvýraznění5 2" xfId="28"/>
    <cellStyle name="40 % – Zvýraznění5 3" xfId="167"/>
    <cellStyle name="40 % – Zvýraznění5 4" xfId="228"/>
    <cellStyle name="40 % – Zvýraznění5 5" xfId="282"/>
    <cellStyle name="40 % – Zvýraznění5 6" xfId="347"/>
    <cellStyle name="40 % – Zvýraznění6" xfId="29" builtinId="51" customBuiltin="1"/>
    <cellStyle name="40 % – Zvýraznění6 2" xfId="30"/>
    <cellStyle name="40 % – Zvýraznění6 3" xfId="168"/>
    <cellStyle name="40 % – Zvýraznění6 4" xfId="229"/>
    <cellStyle name="40 % – Zvýraznění6 5" xfId="283"/>
    <cellStyle name="40 % – Zvýraznění6 6" xfId="348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 % – Zvýraznění1" xfId="37" builtinId="32" customBuiltin="1"/>
    <cellStyle name="60 % – Zvýraznění1 2" xfId="38"/>
    <cellStyle name="60 % – Zvýraznění1 3" xfId="169"/>
    <cellStyle name="60 % – Zvýraznění1 4" xfId="230"/>
    <cellStyle name="60 % – Zvýraznění1 5" xfId="284"/>
    <cellStyle name="60 % – Zvýraznění1 6" xfId="349"/>
    <cellStyle name="60 % – Zvýraznění2" xfId="39" builtinId="36" customBuiltin="1"/>
    <cellStyle name="60 % – Zvýraznění2 2" xfId="40"/>
    <cellStyle name="60 % – Zvýraznění2 3" xfId="170"/>
    <cellStyle name="60 % – Zvýraznění2 4" xfId="231"/>
    <cellStyle name="60 % – Zvýraznění2 5" xfId="285"/>
    <cellStyle name="60 % – Zvýraznění2 6" xfId="350"/>
    <cellStyle name="60 % – Zvýraznění3" xfId="41" builtinId="40" customBuiltin="1"/>
    <cellStyle name="60 % – Zvýraznění3 2" xfId="42"/>
    <cellStyle name="60 % – Zvýraznění3 3" xfId="171"/>
    <cellStyle name="60 % – Zvýraznění3 4" xfId="232"/>
    <cellStyle name="60 % – Zvýraznění3 5" xfId="286"/>
    <cellStyle name="60 % – Zvýraznění3 6" xfId="351"/>
    <cellStyle name="60 % – Zvýraznění4" xfId="43" builtinId="44" customBuiltin="1"/>
    <cellStyle name="60 % – Zvýraznění4 2" xfId="44"/>
    <cellStyle name="60 % – Zvýraznění4 3" xfId="172"/>
    <cellStyle name="60 % – Zvýraznění4 4" xfId="233"/>
    <cellStyle name="60 % – Zvýraznění4 5" xfId="287"/>
    <cellStyle name="60 % – Zvýraznění4 6" xfId="352"/>
    <cellStyle name="60 % – Zvýraznění5" xfId="45" builtinId="48" customBuiltin="1"/>
    <cellStyle name="60 % – Zvýraznění5 2" xfId="46"/>
    <cellStyle name="60 % – Zvýraznění5 3" xfId="173"/>
    <cellStyle name="60 % – Zvýraznění5 4" xfId="234"/>
    <cellStyle name="60 % – Zvýraznění5 5" xfId="288"/>
    <cellStyle name="60 % – Zvýraznění5 6" xfId="353"/>
    <cellStyle name="60 % – Zvýraznění6" xfId="47" builtinId="52" customBuiltin="1"/>
    <cellStyle name="60 % – Zvýraznění6 2" xfId="48"/>
    <cellStyle name="60 % – Zvýraznění6 3" xfId="174"/>
    <cellStyle name="60 % – Zvýraznění6 4" xfId="235"/>
    <cellStyle name="60 % – Zvýraznění6 5" xfId="289"/>
    <cellStyle name="60 % – Zvýraznění6 6" xfId="354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elkem" xfId="63" builtinId="25" customBuiltin="1"/>
    <cellStyle name="Celkem 2" xfId="64"/>
    <cellStyle name="Celkem 3" xfId="175"/>
    <cellStyle name="Celkem 4" xfId="236"/>
    <cellStyle name="Celkem 5" xfId="290"/>
    <cellStyle name="Celkem 6" xfId="355"/>
    <cellStyle name="Explanatory Text" xfId="65"/>
    <cellStyle name="Good" xfId="66"/>
    <cellStyle name="Heading 1" xfId="67"/>
    <cellStyle name="Heading 2" xfId="68"/>
    <cellStyle name="Heading 3" xfId="69"/>
    <cellStyle name="Heading 3 2" xfId="145"/>
    <cellStyle name="Heading 3 2 2" xfId="200"/>
    <cellStyle name="Heading 3 3" xfId="176"/>
    <cellStyle name="Heading 4" xfId="70"/>
    <cellStyle name="Hypertextový odkaz 2" xfId="149"/>
    <cellStyle name="Check Cell" xfId="71"/>
    <cellStyle name="Chybně" xfId="72" builtinId="27" customBuiltin="1"/>
    <cellStyle name="Chybně 2" xfId="73"/>
    <cellStyle name="Chybně 3" xfId="177"/>
    <cellStyle name="Chybně 4" xfId="237"/>
    <cellStyle name="Chybně 5" xfId="291"/>
    <cellStyle name="Chybně 6" xfId="356"/>
    <cellStyle name="Input" xfId="74"/>
    <cellStyle name="Kontrolní buňka" xfId="75" builtinId="23" customBuiltin="1"/>
    <cellStyle name="Kontrolní buňka 2" xfId="76"/>
    <cellStyle name="Kontrolní buňka 3" xfId="178"/>
    <cellStyle name="Kontrolní buňka 4" xfId="238"/>
    <cellStyle name="Kontrolní buňka 5" xfId="292"/>
    <cellStyle name="Kontrolní buňka 6" xfId="357"/>
    <cellStyle name="Linked Cell" xfId="77"/>
    <cellStyle name="Nadpis 1" xfId="78" builtinId="16" customBuiltin="1"/>
    <cellStyle name="Nadpis 1 2" xfId="79"/>
    <cellStyle name="Nadpis 1 3" xfId="179"/>
    <cellStyle name="Nadpis 1 4" xfId="239"/>
    <cellStyle name="Nadpis 1 5" xfId="293"/>
    <cellStyle name="Nadpis 1 6" xfId="358"/>
    <cellStyle name="Nadpis 2" xfId="80" builtinId="17" customBuiltin="1"/>
    <cellStyle name="Nadpis 2 2" xfId="81"/>
    <cellStyle name="Nadpis 2 3" xfId="180"/>
    <cellStyle name="Nadpis 2 4" xfId="240"/>
    <cellStyle name="Nadpis 2 5" xfId="294"/>
    <cellStyle name="Nadpis 2 6" xfId="359"/>
    <cellStyle name="Nadpis 3" xfId="82" builtinId="18" customBuiltin="1"/>
    <cellStyle name="Nadpis 3 2" xfId="83"/>
    <cellStyle name="Nadpis 3 2 2" xfId="147"/>
    <cellStyle name="Nadpis 3 2 2 2" xfId="202"/>
    <cellStyle name="Nadpis 3 2 3" xfId="182"/>
    <cellStyle name="Nadpis 3 3" xfId="146"/>
    <cellStyle name="Nadpis 3 3 2" xfId="201"/>
    <cellStyle name="Nadpis 3 4" xfId="181"/>
    <cellStyle name="Nadpis 3 5" xfId="241"/>
    <cellStyle name="Nadpis 3 6" xfId="295"/>
    <cellStyle name="Nadpis 3 7" xfId="360"/>
    <cellStyle name="Nadpis 4" xfId="84" builtinId="19" customBuiltin="1"/>
    <cellStyle name="Nadpis 4 2" xfId="85"/>
    <cellStyle name="Nadpis 4 3" xfId="183"/>
    <cellStyle name="Nadpis 4 4" xfId="242"/>
    <cellStyle name="Nadpis 4 5" xfId="296"/>
    <cellStyle name="Nadpis 4 6" xfId="361"/>
    <cellStyle name="Název" xfId="86" builtinId="15" customBuiltin="1"/>
    <cellStyle name="Název 2" xfId="184"/>
    <cellStyle name="Název 3" xfId="243"/>
    <cellStyle name="Název 4" xfId="297"/>
    <cellStyle name="Název 5" xfId="362"/>
    <cellStyle name="Neutral" xfId="87"/>
    <cellStyle name="Neutrální" xfId="88" builtinId="28" customBuiltin="1"/>
    <cellStyle name="Neutrální 2" xfId="89"/>
    <cellStyle name="Neutrální 3" xfId="185"/>
    <cellStyle name="Neutrální 4" xfId="244"/>
    <cellStyle name="Neutrální 5" xfId="298"/>
    <cellStyle name="Neutrální 6" xfId="363"/>
    <cellStyle name="Normal 2" xfId="208"/>
    <cellStyle name="Normal_01A-G_NC" xfId="90"/>
    <cellStyle name="Normální" xfId="0" builtinId="0"/>
    <cellStyle name="normální 10" xfId="91"/>
    <cellStyle name="normální 11" xfId="156"/>
    <cellStyle name="normální 12" xfId="155"/>
    <cellStyle name="normální 12 2" xfId="263"/>
    <cellStyle name="normální 12 2 2" xfId="329"/>
    <cellStyle name="normální 12 2 2 2" xfId="424"/>
    <cellStyle name="normální 12 2 2 2 2" xfId="520"/>
    <cellStyle name="normální 12 2 2 3" xfId="472"/>
    <cellStyle name="normální 12 2 3" xfId="400"/>
    <cellStyle name="normální 12 2 3 2" xfId="496"/>
    <cellStyle name="normální 12 2 4" xfId="448"/>
    <cellStyle name="normální 12 3" xfId="317"/>
    <cellStyle name="normální 12 3 2" xfId="412"/>
    <cellStyle name="normální 12 3 2 2" xfId="508"/>
    <cellStyle name="normální 12 3 3" xfId="460"/>
    <cellStyle name="normální 12 4" xfId="388"/>
    <cellStyle name="normální 12 4 2" xfId="484"/>
    <cellStyle name="normální 12 5" xfId="436"/>
    <cellStyle name="normální 13" xfId="207"/>
    <cellStyle name="normální 13 2" xfId="268"/>
    <cellStyle name="normální 13 2 2" xfId="334"/>
    <cellStyle name="normální 13 2 2 2" xfId="429"/>
    <cellStyle name="normální 13 2 2 2 2" xfId="525"/>
    <cellStyle name="normální 13 2 2 3" xfId="477"/>
    <cellStyle name="normální 13 2 3" xfId="405"/>
    <cellStyle name="normální 13 2 3 2" xfId="501"/>
    <cellStyle name="normální 13 2 4" xfId="453"/>
    <cellStyle name="normální 13 3" xfId="322"/>
    <cellStyle name="normální 13 3 2" xfId="417"/>
    <cellStyle name="normální 13 3 2 2" xfId="513"/>
    <cellStyle name="normální 13 3 3" xfId="465"/>
    <cellStyle name="normální 13 4" xfId="393"/>
    <cellStyle name="normální 13 4 2" xfId="489"/>
    <cellStyle name="normální 13 5" xfId="441"/>
    <cellStyle name="normální 14" xfId="215"/>
    <cellStyle name="normální 14 2" xfId="269"/>
    <cellStyle name="normální 14 2 2" xfId="335"/>
    <cellStyle name="normální 14 2 2 2" xfId="430"/>
    <cellStyle name="normální 14 2 2 2 2" xfId="526"/>
    <cellStyle name="normální 14 2 2 3" xfId="478"/>
    <cellStyle name="normální 14 2 3" xfId="406"/>
    <cellStyle name="normální 14 2 3 2" xfId="502"/>
    <cellStyle name="normální 14 2 4" xfId="454"/>
    <cellStyle name="normální 14 3" xfId="323"/>
    <cellStyle name="normální 14 3 2" xfId="418"/>
    <cellStyle name="normální 14 3 2 2" xfId="514"/>
    <cellStyle name="normální 14 3 3" xfId="466"/>
    <cellStyle name="normální 14 4" xfId="394"/>
    <cellStyle name="normální 14 4 2" xfId="490"/>
    <cellStyle name="normální 14 5" xfId="442"/>
    <cellStyle name="normální 15" xfId="216"/>
    <cellStyle name="normální 15 2" xfId="324"/>
    <cellStyle name="normální 15 2 2" xfId="419"/>
    <cellStyle name="normální 15 2 2 2" xfId="515"/>
    <cellStyle name="normální 15 2 3" xfId="467"/>
    <cellStyle name="normální 15 3" xfId="395"/>
    <cellStyle name="normální 15 3 2" xfId="491"/>
    <cellStyle name="normální 15 4" xfId="443"/>
    <cellStyle name="normální 16" xfId="219"/>
    <cellStyle name="normální 17" xfId="271"/>
    <cellStyle name="normální 18" xfId="270"/>
    <cellStyle name="normální 18 2" xfId="407"/>
    <cellStyle name="normální 18 2 2" xfId="503"/>
    <cellStyle name="normální 18 3" xfId="455"/>
    <cellStyle name="normální 19" xfId="336"/>
    <cellStyle name="normální 19 2" xfId="479"/>
    <cellStyle name="normální 2" xfId="92"/>
    <cellStyle name="normální 2 2" xfId="93"/>
    <cellStyle name="normální 2 2 2" xfId="214"/>
    <cellStyle name="normální 2 2 3" xfId="210"/>
    <cellStyle name="normální 2 2 4" xfId="365"/>
    <cellStyle name="normální 2 3" xfId="94"/>
    <cellStyle name="normální 2 3 2" xfId="213"/>
    <cellStyle name="normální 2 3 3" xfId="366"/>
    <cellStyle name="normální 2 4" xfId="209"/>
    <cellStyle name="normální 2 5" xfId="364"/>
    <cellStyle name="normální 20" xfId="431"/>
    <cellStyle name="normální 20 2" xfId="527"/>
    <cellStyle name="normální 3" xfId="95"/>
    <cellStyle name="normální 3 2" xfId="96"/>
    <cellStyle name="normální 3 3" xfId="97"/>
    <cellStyle name="normální 3 4" xfId="150"/>
    <cellStyle name="normální 3 4 2" xfId="203"/>
    <cellStyle name="normální 3 4 2 2" xfId="264"/>
    <cellStyle name="normální 3 4 2 2 2" xfId="330"/>
    <cellStyle name="normální 3 4 2 2 2 2" xfId="425"/>
    <cellStyle name="normální 3 4 2 2 2 2 2" xfId="521"/>
    <cellStyle name="normální 3 4 2 2 2 3" xfId="473"/>
    <cellStyle name="normální 3 4 2 2 3" xfId="401"/>
    <cellStyle name="normální 3 4 2 2 3 2" xfId="497"/>
    <cellStyle name="normální 3 4 2 2 4" xfId="449"/>
    <cellStyle name="normální 3 4 2 3" xfId="318"/>
    <cellStyle name="normální 3 4 2 3 2" xfId="413"/>
    <cellStyle name="normální 3 4 2 3 2 2" xfId="509"/>
    <cellStyle name="normální 3 4 2 3 3" xfId="461"/>
    <cellStyle name="normální 3 4 2 4" xfId="389"/>
    <cellStyle name="normální 3 4 2 4 2" xfId="485"/>
    <cellStyle name="normální 3 4 2 5" xfId="437"/>
    <cellStyle name="normální 3 4 3" xfId="259"/>
    <cellStyle name="normální 3 4 3 2" xfId="325"/>
    <cellStyle name="normální 3 4 3 2 2" xfId="420"/>
    <cellStyle name="normální 3 4 3 2 2 2" xfId="516"/>
    <cellStyle name="normální 3 4 3 2 3" xfId="468"/>
    <cellStyle name="normální 3 4 3 3" xfId="396"/>
    <cellStyle name="normální 3 4 3 3 2" xfId="492"/>
    <cellStyle name="normální 3 4 3 4" xfId="444"/>
    <cellStyle name="normální 3 4 4" xfId="313"/>
    <cellStyle name="normální 3 4 4 2" xfId="408"/>
    <cellStyle name="normální 3 4 4 2 2" xfId="504"/>
    <cellStyle name="normální 3 4 4 3" xfId="456"/>
    <cellStyle name="normální 3 4 5" xfId="384"/>
    <cellStyle name="normální 3 4 5 2" xfId="480"/>
    <cellStyle name="normální 3 4 6" xfId="432"/>
    <cellStyle name="normální 3 5" xfId="367"/>
    <cellStyle name="normální 4" xfId="98"/>
    <cellStyle name="normální 4 2" xfId="99"/>
    <cellStyle name="normální 4 3" xfId="100"/>
    <cellStyle name="normální 4 4" xfId="211"/>
    <cellStyle name="normální 4 5" xfId="368"/>
    <cellStyle name="normální 5" xfId="101"/>
    <cellStyle name="normální 5 2" xfId="212"/>
    <cellStyle name="normální 5 3" xfId="369"/>
    <cellStyle name="normální 6" xfId="102"/>
    <cellStyle name="normální 7" xfId="148"/>
    <cellStyle name="normální 8" xfId="153"/>
    <cellStyle name="normální 8 2" xfId="205"/>
    <cellStyle name="normální 8 2 2" xfId="266"/>
    <cellStyle name="normální 8 2 2 2" xfId="332"/>
    <cellStyle name="normální 8 2 2 2 2" xfId="427"/>
    <cellStyle name="normální 8 2 2 2 2 2" xfId="523"/>
    <cellStyle name="normální 8 2 2 2 3" xfId="475"/>
    <cellStyle name="normální 8 2 2 3" xfId="403"/>
    <cellStyle name="normální 8 2 2 3 2" xfId="499"/>
    <cellStyle name="normální 8 2 2 4" xfId="451"/>
    <cellStyle name="normální 8 2 3" xfId="320"/>
    <cellStyle name="normální 8 2 3 2" xfId="415"/>
    <cellStyle name="normální 8 2 3 2 2" xfId="511"/>
    <cellStyle name="normální 8 2 3 3" xfId="463"/>
    <cellStyle name="normální 8 2 4" xfId="391"/>
    <cellStyle name="normální 8 2 4 2" xfId="487"/>
    <cellStyle name="normální 8 2 5" xfId="439"/>
    <cellStyle name="normální 8 3" xfId="261"/>
    <cellStyle name="normální 8 3 2" xfId="327"/>
    <cellStyle name="normální 8 3 2 2" xfId="422"/>
    <cellStyle name="normální 8 3 2 2 2" xfId="518"/>
    <cellStyle name="normální 8 3 2 3" xfId="470"/>
    <cellStyle name="normální 8 3 3" xfId="398"/>
    <cellStyle name="normální 8 3 3 2" xfId="494"/>
    <cellStyle name="normální 8 3 4" xfId="446"/>
    <cellStyle name="normální 8 4" xfId="315"/>
    <cellStyle name="normální 8 4 2" xfId="410"/>
    <cellStyle name="normální 8 4 2 2" xfId="506"/>
    <cellStyle name="normální 8 4 3" xfId="458"/>
    <cellStyle name="normální 8 5" xfId="386"/>
    <cellStyle name="normální 8 5 2" xfId="482"/>
    <cellStyle name="normální 8 6" xfId="434"/>
    <cellStyle name="normální 9" xfId="154"/>
    <cellStyle name="normální 9 2" xfId="206"/>
    <cellStyle name="normální 9 2 2" xfId="267"/>
    <cellStyle name="normální 9 2 2 2" xfId="333"/>
    <cellStyle name="normální 9 2 2 2 2" xfId="428"/>
    <cellStyle name="normální 9 2 2 2 2 2" xfId="524"/>
    <cellStyle name="normální 9 2 2 2 3" xfId="476"/>
    <cellStyle name="normální 9 2 2 3" xfId="404"/>
    <cellStyle name="normální 9 2 2 3 2" xfId="500"/>
    <cellStyle name="normální 9 2 2 4" xfId="452"/>
    <cellStyle name="normální 9 2 3" xfId="321"/>
    <cellStyle name="normální 9 2 3 2" xfId="416"/>
    <cellStyle name="normální 9 2 3 2 2" xfId="512"/>
    <cellStyle name="normální 9 2 3 3" xfId="464"/>
    <cellStyle name="normální 9 2 4" xfId="392"/>
    <cellStyle name="normální 9 2 4 2" xfId="488"/>
    <cellStyle name="normální 9 2 5" xfId="440"/>
    <cellStyle name="normální 9 3" xfId="262"/>
    <cellStyle name="normální 9 3 2" xfId="328"/>
    <cellStyle name="normální 9 3 2 2" xfId="423"/>
    <cellStyle name="normální 9 3 2 2 2" xfId="519"/>
    <cellStyle name="normální 9 3 2 3" xfId="471"/>
    <cellStyle name="normální 9 3 3" xfId="399"/>
    <cellStyle name="normální 9 3 3 2" xfId="495"/>
    <cellStyle name="normální 9 3 4" xfId="447"/>
    <cellStyle name="normální 9 4" xfId="316"/>
    <cellStyle name="normální 9 4 2" xfId="411"/>
    <cellStyle name="normální 9 4 2 2" xfId="507"/>
    <cellStyle name="normální 9 4 3" xfId="459"/>
    <cellStyle name="normální 9 5" xfId="387"/>
    <cellStyle name="normální 9 5 2" xfId="483"/>
    <cellStyle name="normální 9 6" xfId="435"/>
    <cellStyle name="Note" xfId="103"/>
    <cellStyle name="Output" xfId="104"/>
    <cellStyle name="Poznámka" xfId="105" builtinId="10" customBuiltin="1"/>
    <cellStyle name="Poznámka 2" xfId="106"/>
    <cellStyle name="Poznámka 2 2" xfId="107"/>
    <cellStyle name="Poznámka 2 3" xfId="108"/>
    <cellStyle name="Poznámka 3" xfId="109"/>
    <cellStyle name="Poznámka 3 2" xfId="110"/>
    <cellStyle name="Poznámka 3 3" xfId="111"/>
    <cellStyle name="Poznámka 4" xfId="186"/>
    <cellStyle name="Poznámka 5" xfId="245"/>
    <cellStyle name="Poznámka 6" xfId="299"/>
    <cellStyle name="Poznámka 7" xfId="370"/>
    <cellStyle name="procent 2" xfId="112"/>
    <cellStyle name="procent 2 2" xfId="113"/>
    <cellStyle name="procent 3" xfId="114"/>
    <cellStyle name="procent 3 2" xfId="115"/>
    <cellStyle name="procent 3 3" xfId="151"/>
    <cellStyle name="procent 3 3 2" xfId="204"/>
    <cellStyle name="procent 3 3 2 2" xfId="265"/>
    <cellStyle name="procent 3 3 2 2 2" xfId="331"/>
    <cellStyle name="procent 3 3 2 2 2 2" xfId="426"/>
    <cellStyle name="procent 3 3 2 2 2 2 2" xfId="522"/>
    <cellStyle name="procent 3 3 2 2 2 3" xfId="474"/>
    <cellStyle name="procent 3 3 2 2 3" xfId="402"/>
    <cellStyle name="procent 3 3 2 2 3 2" xfId="498"/>
    <cellStyle name="procent 3 3 2 2 4" xfId="450"/>
    <cellStyle name="procent 3 3 2 3" xfId="319"/>
    <cellStyle name="procent 3 3 2 3 2" xfId="414"/>
    <cellStyle name="procent 3 3 2 3 2 2" xfId="510"/>
    <cellStyle name="procent 3 3 2 3 3" xfId="462"/>
    <cellStyle name="procent 3 3 2 4" xfId="390"/>
    <cellStyle name="procent 3 3 2 4 2" xfId="486"/>
    <cellStyle name="procent 3 3 2 5" xfId="438"/>
    <cellStyle name="procent 3 3 3" xfId="260"/>
    <cellStyle name="procent 3 3 3 2" xfId="326"/>
    <cellStyle name="procent 3 3 3 2 2" xfId="421"/>
    <cellStyle name="procent 3 3 3 2 2 2" xfId="517"/>
    <cellStyle name="procent 3 3 3 2 3" xfId="469"/>
    <cellStyle name="procent 3 3 3 3" xfId="397"/>
    <cellStyle name="procent 3 3 3 3 2" xfId="493"/>
    <cellStyle name="procent 3 3 3 4" xfId="445"/>
    <cellStyle name="procent 3 3 4" xfId="314"/>
    <cellStyle name="procent 3 3 4 2" xfId="409"/>
    <cellStyle name="procent 3 3 4 2 2" xfId="505"/>
    <cellStyle name="procent 3 3 4 3" xfId="457"/>
    <cellStyle name="procent 3 3 5" xfId="385"/>
    <cellStyle name="procent 3 3 5 2" xfId="481"/>
    <cellStyle name="procent 3 3 6" xfId="433"/>
    <cellStyle name="procent 4" xfId="152"/>
    <cellStyle name="Propojená buňka" xfId="116" builtinId="24" customBuiltin="1"/>
    <cellStyle name="Propojená buňka 2" xfId="117"/>
    <cellStyle name="Propojená buňka 3" xfId="187"/>
    <cellStyle name="Propojená buňka 4" xfId="246"/>
    <cellStyle name="Propojená buňka 5" xfId="300"/>
    <cellStyle name="Propojená buňka 6" xfId="371"/>
    <cellStyle name="Správně" xfId="118" builtinId="26" customBuiltin="1"/>
    <cellStyle name="Správně 2" xfId="119"/>
    <cellStyle name="Správně 3" xfId="188"/>
    <cellStyle name="Správně 4" xfId="247"/>
    <cellStyle name="Správně 5" xfId="301"/>
    <cellStyle name="Správně 6" xfId="372"/>
    <cellStyle name="Text upozornění" xfId="120" builtinId="11" customBuiltin="1"/>
    <cellStyle name="Text upozornění 2" xfId="121"/>
    <cellStyle name="Text upozornění 3" xfId="189"/>
    <cellStyle name="Text upozornění 4" xfId="248"/>
    <cellStyle name="Text upozornění 5" xfId="302"/>
    <cellStyle name="Text upozornění 6" xfId="373"/>
    <cellStyle name="Title" xfId="122"/>
    <cellStyle name="Total" xfId="123"/>
    <cellStyle name="Vstup" xfId="124" builtinId="20" customBuiltin="1"/>
    <cellStyle name="Vstup 2" xfId="125"/>
    <cellStyle name="Vstup 3" xfId="190"/>
    <cellStyle name="Vstup 4" xfId="249"/>
    <cellStyle name="Vstup 5" xfId="303"/>
    <cellStyle name="Vstup 6" xfId="374"/>
    <cellStyle name="Výpočet" xfId="126" builtinId="22" customBuiltin="1"/>
    <cellStyle name="Výpočet 2" xfId="127"/>
    <cellStyle name="Výpočet 3" xfId="191"/>
    <cellStyle name="Výpočet 4" xfId="250"/>
    <cellStyle name="Výpočet 5" xfId="304"/>
    <cellStyle name="Výpočet 6" xfId="375"/>
    <cellStyle name="Výstup" xfId="128" builtinId="21" customBuiltin="1"/>
    <cellStyle name="Výstup 2" xfId="129"/>
    <cellStyle name="Výstup 3" xfId="192"/>
    <cellStyle name="Výstup 4" xfId="251"/>
    <cellStyle name="Výstup 5" xfId="305"/>
    <cellStyle name="Výstup 6" xfId="376"/>
    <cellStyle name="Vysvětlující text" xfId="130" builtinId="53" customBuiltin="1"/>
    <cellStyle name="Vysvětlující text 2" xfId="131"/>
    <cellStyle name="Vysvětlující text 3" xfId="193"/>
    <cellStyle name="Vysvětlující text 4" xfId="252"/>
    <cellStyle name="Vysvětlující text 5" xfId="306"/>
    <cellStyle name="Vysvětlující text 6" xfId="377"/>
    <cellStyle name="Warning Text" xfId="132"/>
    <cellStyle name="Zvýraznění 1" xfId="133" builtinId="29" customBuiltin="1"/>
    <cellStyle name="Zvýraznění 1 2" xfId="134"/>
    <cellStyle name="Zvýraznění 1 3" xfId="194"/>
    <cellStyle name="Zvýraznění 1 4" xfId="253"/>
    <cellStyle name="Zvýraznění 1 5" xfId="307"/>
    <cellStyle name="Zvýraznění 1 6" xfId="378"/>
    <cellStyle name="Zvýraznění 2" xfId="135" builtinId="33" customBuiltin="1"/>
    <cellStyle name="Zvýraznění 2 2" xfId="136"/>
    <cellStyle name="Zvýraznění 2 3" xfId="195"/>
    <cellStyle name="Zvýraznění 2 4" xfId="254"/>
    <cellStyle name="Zvýraznění 2 5" xfId="308"/>
    <cellStyle name="Zvýraznění 2 6" xfId="379"/>
    <cellStyle name="Zvýraznění 3" xfId="137" builtinId="37" customBuiltin="1"/>
    <cellStyle name="Zvýraznění 3 2" xfId="138"/>
    <cellStyle name="Zvýraznění 3 3" xfId="196"/>
    <cellStyle name="Zvýraznění 3 4" xfId="255"/>
    <cellStyle name="Zvýraznění 3 5" xfId="309"/>
    <cellStyle name="Zvýraznění 3 6" xfId="380"/>
    <cellStyle name="Zvýraznění 4" xfId="139" builtinId="41" customBuiltin="1"/>
    <cellStyle name="Zvýraznění 4 2" xfId="140"/>
    <cellStyle name="Zvýraznění 4 3" xfId="197"/>
    <cellStyle name="Zvýraznění 4 4" xfId="256"/>
    <cellStyle name="Zvýraznění 4 5" xfId="310"/>
    <cellStyle name="Zvýraznění 4 6" xfId="381"/>
    <cellStyle name="Zvýraznění 5" xfId="141" builtinId="45" customBuiltin="1"/>
    <cellStyle name="Zvýraznění 5 2" xfId="142"/>
    <cellStyle name="Zvýraznění 5 3" xfId="198"/>
    <cellStyle name="Zvýraznění 5 4" xfId="257"/>
    <cellStyle name="Zvýraznění 5 5" xfId="311"/>
    <cellStyle name="Zvýraznění 5 6" xfId="382"/>
    <cellStyle name="Zvýraznění 6" xfId="143" builtinId="49" customBuiltin="1"/>
    <cellStyle name="Zvýraznění 6 2" xfId="144"/>
    <cellStyle name="Zvýraznění 6 3" xfId="199"/>
    <cellStyle name="Zvýraznění 6 4" xfId="258"/>
    <cellStyle name="Zvýraznění 6 5" xfId="312"/>
    <cellStyle name="Zvýraznění 6 6" xfId="38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F2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3E6FF"/>
      <rgbColor rgb="00D9F2FF"/>
      <rgbColor rgb="00CC99FF"/>
      <rgbColor rgb="00B3E6FF"/>
      <rgbColor rgb="003366FF"/>
      <rgbColor rgb="0033CCCC"/>
      <rgbColor rgb="0099CC00"/>
      <rgbColor rgb="0079D2FF"/>
      <rgbColor rgb="0035BCFF"/>
      <rgbColor rgb="0000A3F4"/>
      <rgbColor rgb="00666699"/>
      <rgbColor rgb="00A6A6A6"/>
      <rgbColor rgb="00003366"/>
      <rgbColor rgb="00339966"/>
      <rgbColor rgb="00003300"/>
      <rgbColor rgb="00333300"/>
      <rgbColor rgb="000087CA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eurostat/CZE_2012/CZ_EXP_201206_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0ISIC4NACE2sample"/>
      <sheetName val="CE11sample"/>
      <sheetName val="CE11ISIC4NACE2sample"/>
      <sheetName val="FLAGS"/>
      <sheetName val="Explanatory notes"/>
      <sheetName val="CE1"/>
      <sheetName val="CE2"/>
      <sheetName val="CE3"/>
      <sheetName val="CE4.1"/>
      <sheetName val="CE4.2"/>
      <sheetName val="CE5"/>
      <sheetName val="CE6"/>
      <sheetName val="CE7"/>
      <sheetName val="CE8.1-ISIC3.1-NACE1.1"/>
      <sheetName val="CE8.1-ISIC4-NACE2"/>
      <sheetName val="CE8.2-ISIC3.1-NACE1.1"/>
      <sheetName val="CE8.2-ISIC4-NACE2"/>
      <sheetName val="CE9-ISIC3.1-NACE1.1"/>
      <sheetName val="CE9-ISIC4-NACE2"/>
      <sheetName val="CE10-ISIC3.1-NACE1.1_2007"/>
      <sheetName val="CE10-ISIC3.1-NACE1.1_2008"/>
      <sheetName val="CE10-ISIC3.1-NACE1.1_2009"/>
      <sheetName val="CE10-ISIC3.1-NACE1.1_2010"/>
      <sheetName val="CE10-ISIC4-NACE2_2007"/>
      <sheetName val="CE10-ISIC4-NACE2_2008"/>
      <sheetName val="CE10-ISIC4-NACE2_2009"/>
      <sheetName val="CE10-ISIC4-NACE2_2010"/>
      <sheetName val="CE11-ISIC3.1-NACE1.1_2007"/>
      <sheetName val="CE11-ISIC3.1-NACE1.1_2008"/>
      <sheetName val="CE11-ISIC3.1-NACE1.1_2009"/>
      <sheetName val="CE11-ISIC3.1-NACE1.1_2010"/>
      <sheetName val="CE11-ISIC4-NACE2_2007"/>
      <sheetName val="CE11-ISIC4-NACE2_2008"/>
      <sheetName val="CE11-ISIC4-NACE2_2009"/>
      <sheetName val="CE11-ISIC4-NACE2_2010"/>
      <sheetName val="CE12"/>
      <sheetName val="CE13"/>
      <sheetName val="CE10-ISIC3.1-NACE1.1_2011"/>
      <sheetName val="CE10-ISIC4-NACE2_2011"/>
      <sheetName val="CE11-ISIC3.1-NACE1.1_2011"/>
      <sheetName val="CE11-ISIC4-NACE2_2011"/>
    </sheetNames>
    <sheetDataSet>
      <sheetData sheetId="0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9"/>
  <sheetViews>
    <sheetView tabSelected="1" zoomScaleNormal="100" workbookViewId="0">
      <selection activeCell="B50" sqref="B50"/>
    </sheetView>
  </sheetViews>
  <sheetFormatPr defaultRowHeight="12.75" x14ac:dyDescent="0.25"/>
  <cols>
    <col min="1" max="3" width="10.7109375" style="5" customWidth="1"/>
    <col min="4" max="7" width="9.140625" style="5"/>
    <col min="8" max="8" width="49.5703125" style="5" customWidth="1"/>
    <col min="9" max="9" width="15.140625" style="5" customWidth="1"/>
    <col min="10" max="16384" width="9.140625" style="5"/>
  </cols>
  <sheetData>
    <row r="1" spans="1:3" ht="12.75" customHeight="1" x14ac:dyDescent="0.25">
      <c r="A1" s="72"/>
      <c r="B1" s="72" t="s">
        <v>200</v>
      </c>
    </row>
    <row r="2" spans="1:3" s="2" customFormat="1" ht="12.75" customHeight="1" x14ac:dyDescent="0.25">
      <c r="A2" s="77" t="s">
        <v>271</v>
      </c>
      <c r="B2" s="2" t="s">
        <v>201</v>
      </c>
      <c r="C2" s="2" t="s">
        <v>236</v>
      </c>
    </row>
    <row r="3" spans="1:3" s="2" customFormat="1" ht="12.75" customHeight="1" x14ac:dyDescent="0.25">
      <c r="A3" s="77" t="s">
        <v>272</v>
      </c>
      <c r="B3" s="2" t="s">
        <v>202</v>
      </c>
      <c r="C3" s="2" t="s">
        <v>237</v>
      </c>
    </row>
    <row r="4" spans="1:3" s="2" customFormat="1" ht="12.75" customHeight="1" x14ac:dyDescent="0.25">
      <c r="A4" s="77" t="s">
        <v>273</v>
      </c>
      <c r="B4" s="2" t="s">
        <v>203</v>
      </c>
      <c r="C4" s="2" t="s">
        <v>238</v>
      </c>
    </row>
    <row r="5" spans="1:3" s="2" customFormat="1" ht="12.75" customHeight="1" x14ac:dyDescent="0.25">
      <c r="A5" s="77" t="s">
        <v>274</v>
      </c>
      <c r="B5" s="2" t="s">
        <v>204</v>
      </c>
      <c r="C5" s="2" t="s">
        <v>239</v>
      </c>
    </row>
    <row r="6" spans="1:3" s="2" customFormat="1" ht="12.75" customHeight="1" x14ac:dyDescent="0.25">
      <c r="A6" s="77" t="s">
        <v>275</v>
      </c>
      <c r="B6" s="2" t="s">
        <v>205</v>
      </c>
      <c r="C6" s="2" t="s">
        <v>240</v>
      </c>
    </row>
    <row r="7" spans="1:3" s="2" customFormat="1" ht="12.75" customHeight="1" x14ac:dyDescent="0.25">
      <c r="A7" s="77" t="s">
        <v>276</v>
      </c>
      <c r="B7" s="2" t="s">
        <v>206</v>
      </c>
      <c r="C7" s="2" t="s">
        <v>241</v>
      </c>
    </row>
    <row r="8" spans="1:3" s="2" customFormat="1" ht="12.75" customHeight="1" x14ac:dyDescent="0.25">
      <c r="A8" s="77" t="s">
        <v>277</v>
      </c>
      <c r="B8" s="2" t="s">
        <v>207</v>
      </c>
      <c r="C8" s="2" t="s">
        <v>242</v>
      </c>
    </row>
    <row r="9" spans="1:3" s="2" customFormat="1" ht="12.75" customHeight="1" x14ac:dyDescent="0.25">
      <c r="A9" s="77" t="s">
        <v>278</v>
      </c>
      <c r="B9" s="2" t="s">
        <v>208</v>
      </c>
      <c r="C9" s="2" t="s">
        <v>243</v>
      </c>
    </row>
    <row r="10" spans="1:3" s="2" customFormat="1" ht="12.75" customHeight="1" x14ac:dyDescent="0.25">
      <c r="A10" s="77" t="s">
        <v>279</v>
      </c>
      <c r="B10" s="2" t="s">
        <v>209</v>
      </c>
      <c r="C10" s="2" t="s">
        <v>244</v>
      </c>
    </row>
    <row r="11" spans="1:3" s="2" customFormat="1" ht="12.75" customHeight="1" x14ac:dyDescent="0.25">
      <c r="A11" s="77" t="s">
        <v>280</v>
      </c>
      <c r="B11" s="2" t="s">
        <v>210</v>
      </c>
      <c r="C11" s="2" t="s">
        <v>245</v>
      </c>
    </row>
    <row r="12" spans="1:3" s="2" customFormat="1" ht="12.75" customHeight="1" x14ac:dyDescent="0.25">
      <c r="A12" s="77" t="s">
        <v>281</v>
      </c>
      <c r="B12" s="2" t="s">
        <v>211</v>
      </c>
      <c r="C12" s="2" t="s">
        <v>246</v>
      </c>
    </row>
    <row r="13" spans="1:3" s="2" customFormat="1" ht="12.75" customHeight="1" x14ac:dyDescent="0.25">
      <c r="A13" s="77" t="s">
        <v>282</v>
      </c>
      <c r="B13" s="2" t="s">
        <v>212</v>
      </c>
      <c r="C13" s="2" t="s">
        <v>247</v>
      </c>
    </row>
    <row r="14" spans="1:3" s="2" customFormat="1" ht="12.75" customHeight="1" x14ac:dyDescent="0.25">
      <c r="A14" s="77" t="s">
        <v>283</v>
      </c>
      <c r="B14" s="2" t="s">
        <v>213</v>
      </c>
      <c r="C14" s="2" t="s">
        <v>248</v>
      </c>
    </row>
    <row r="15" spans="1:3" s="2" customFormat="1" ht="12.75" customHeight="1" x14ac:dyDescent="0.25">
      <c r="A15" s="77" t="s">
        <v>284</v>
      </c>
      <c r="B15" s="2" t="s">
        <v>214</v>
      </c>
      <c r="C15" s="2" t="s">
        <v>249</v>
      </c>
    </row>
    <row r="16" spans="1:3" s="2" customFormat="1" ht="12.75" customHeight="1" x14ac:dyDescent="0.25">
      <c r="A16" s="77" t="s">
        <v>285</v>
      </c>
      <c r="B16" s="2" t="s">
        <v>215</v>
      </c>
      <c r="C16" s="2" t="s">
        <v>250</v>
      </c>
    </row>
    <row r="17" spans="1:3" s="2" customFormat="1" ht="12.75" customHeight="1" x14ac:dyDescent="0.25">
      <c r="A17" s="77" t="s">
        <v>286</v>
      </c>
      <c r="B17" s="2" t="s">
        <v>216</v>
      </c>
      <c r="C17" s="2" t="s">
        <v>251</v>
      </c>
    </row>
    <row r="18" spans="1:3" s="2" customFormat="1" ht="12.75" customHeight="1" x14ac:dyDescent="0.25">
      <c r="A18" s="77" t="s">
        <v>287</v>
      </c>
      <c r="B18" s="2" t="s">
        <v>217</v>
      </c>
      <c r="C18" s="2" t="s">
        <v>252</v>
      </c>
    </row>
    <row r="19" spans="1:3" s="2" customFormat="1" ht="12.75" customHeight="1" x14ac:dyDescent="0.25">
      <c r="A19" s="77" t="s">
        <v>288</v>
      </c>
      <c r="B19" s="2" t="s">
        <v>218</v>
      </c>
      <c r="C19" s="2" t="s">
        <v>253</v>
      </c>
    </row>
    <row r="20" spans="1:3" s="2" customFormat="1" ht="12.75" customHeight="1" x14ac:dyDescent="0.25">
      <c r="A20" s="77" t="s">
        <v>289</v>
      </c>
      <c r="B20" s="2" t="s">
        <v>219</v>
      </c>
      <c r="C20" s="2" t="s">
        <v>254</v>
      </c>
    </row>
    <row r="21" spans="1:3" s="2" customFormat="1" ht="12.75" customHeight="1" x14ac:dyDescent="0.25">
      <c r="A21" s="77" t="s">
        <v>290</v>
      </c>
      <c r="B21" s="2" t="s">
        <v>220</v>
      </c>
      <c r="C21" s="2" t="s">
        <v>255</v>
      </c>
    </row>
    <row r="22" spans="1:3" s="2" customFormat="1" ht="12.75" customHeight="1" x14ac:dyDescent="0.25">
      <c r="A22" s="77" t="s">
        <v>291</v>
      </c>
      <c r="B22" s="2" t="s">
        <v>221</v>
      </c>
      <c r="C22" s="2" t="s">
        <v>256</v>
      </c>
    </row>
    <row r="23" spans="1:3" s="2" customFormat="1" ht="12.75" customHeight="1" x14ac:dyDescent="0.25">
      <c r="A23" s="77" t="s">
        <v>292</v>
      </c>
      <c r="B23" s="2" t="s">
        <v>222</v>
      </c>
      <c r="C23" s="2" t="s">
        <v>257</v>
      </c>
    </row>
    <row r="24" spans="1:3" s="2" customFormat="1" ht="12.75" customHeight="1" x14ac:dyDescent="0.25">
      <c r="A24" s="77" t="s">
        <v>293</v>
      </c>
      <c r="B24" s="2" t="s">
        <v>223</v>
      </c>
      <c r="C24" s="2" t="s">
        <v>258</v>
      </c>
    </row>
    <row r="25" spans="1:3" s="2" customFormat="1" ht="12.75" customHeight="1" x14ac:dyDescent="0.25">
      <c r="A25" s="77" t="s">
        <v>294</v>
      </c>
      <c r="B25" s="2" t="s">
        <v>224</v>
      </c>
      <c r="C25" s="2" t="s">
        <v>259</v>
      </c>
    </row>
    <row r="26" spans="1:3" s="2" customFormat="1" ht="12.75" customHeight="1" x14ac:dyDescent="0.25">
      <c r="A26" s="77" t="s">
        <v>295</v>
      </c>
      <c r="B26" s="2" t="s">
        <v>225</v>
      </c>
      <c r="C26" s="2" t="s">
        <v>260</v>
      </c>
    </row>
    <row r="27" spans="1:3" s="2" customFormat="1" ht="12.75" customHeight="1" x14ac:dyDescent="0.25">
      <c r="A27" s="77" t="s">
        <v>296</v>
      </c>
      <c r="B27" s="2" t="s">
        <v>226</v>
      </c>
      <c r="C27" s="2" t="s">
        <v>261</v>
      </c>
    </row>
    <row r="28" spans="1:3" s="2" customFormat="1" ht="12.75" customHeight="1" x14ac:dyDescent="0.25">
      <c r="A28" s="77" t="s">
        <v>297</v>
      </c>
      <c r="B28" s="2" t="s">
        <v>227</v>
      </c>
      <c r="C28" s="2" t="s">
        <v>262</v>
      </c>
    </row>
    <row r="29" spans="1:3" s="2" customFormat="1" ht="12.75" customHeight="1" x14ac:dyDescent="0.25">
      <c r="A29" s="77">
        <v>12</v>
      </c>
      <c r="B29" s="2" t="s">
        <v>228</v>
      </c>
      <c r="C29" s="2" t="s">
        <v>263</v>
      </c>
    </row>
    <row r="30" spans="1:3" s="2" customFormat="1" ht="12.75" customHeight="1" x14ac:dyDescent="0.25">
      <c r="A30" s="77">
        <v>13</v>
      </c>
      <c r="B30" s="2" t="s">
        <v>229</v>
      </c>
      <c r="C30" s="2" t="s">
        <v>264</v>
      </c>
    </row>
    <row r="31" spans="1:3" s="2" customFormat="1" ht="12.75" customHeight="1" x14ac:dyDescent="0.25">
      <c r="A31" s="77" t="s">
        <v>298</v>
      </c>
      <c r="B31" s="2" t="s">
        <v>230</v>
      </c>
      <c r="C31" s="2" t="s">
        <v>265</v>
      </c>
    </row>
    <row r="32" spans="1:3" s="2" customFormat="1" ht="12.75" customHeight="1" x14ac:dyDescent="0.25">
      <c r="A32" s="77" t="s">
        <v>299</v>
      </c>
      <c r="B32" s="2" t="s">
        <v>231</v>
      </c>
      <c r="C32" s="2" t="s">
        <v>266</v>
      </c>
    </row>
    <row r="33" spans="1:3" s="2" customFormat="1" ht="12.75" customHeight="1" x14ac:dyDescent="0.25">
      <c r="A33" s="77">
        <v>14</v>
      </c>
      <c r="B33" s="2" t="s">
        <v>232</v>
      </c>
      <c r="C33" s="3" t="s">
        <v>267</v>
      </c>
    </row>
    <row r="34" spans="1:3" s="2" customFormat="1" ht="12.75" customHeight="1" x14ac:dyDescent="0.25">
      <c r="A34" s="77">
        <v>15</v>
      </c>
      <c r="B34" s="2" t="s">
        <v>233</v>
      </c>
      <c r="C34" s="2" t="s">
        <v>268</v>
      </c>
    </row>
    <row r="35" spans="1:3" s="2" customFormat="1" ht="12.75" customHeight="1" x14ac:dyDescent="0.25">
      <c r="A35" s="77" t="s">
        <v>300</v>
      </c>
      <c r="B35" s="2" t="s">
        <v>234</v>
      </c>
      <c r="C35" s="2" t="s">
        <v>269</v>
      </c>
    </row>
    <row r="36" spans="1:3" s="4" customFormat="1" ht="12.75" customHeight="1" x14ac:dyDescent="0.25">
      <c r="A36" s="77" t="s">
        <v>301</v>
      </c>
      <c r="B36" s="2" t="s">
        <v>235</v>
      </c>
      <c r="C36" s="2" t="s">
        <v>270</v>
      </c>
    </row>
    <row r="37" spans="1:3" s="2" customFormat="1" ht="12.75" customHeight="1" x14ac:dyDescent="0.25">
      <c r="A37" s="1"/>
    </row>
    <row r="38" spans="1:3" s="2" customFormat="1" ht="12.75" customHeight="1" x14ac:dyDescent="0.25">
      <c r="A38" s="1"/>
    </row>
    <row r="39" spans="1:3" s="2" customFormat="1" ht="12.75" customHeight="1" x14ac:dyDescent="0.25">
      <c r="A39" s="1"/>
    </row>
    <row r="40" spans="1:3" s="2" customFormat="1" ht="12.75" customHeight="1" x14ac:dyDescent="0.25">
      <c r="A40" s="1"/>
    </row>
    <row r="41" spans="1:3" s="2" customFormat="1" ht="12.75" customHeight="1" x14ac:dyDescent="0.25">
      <c r="A41" s="1"/>
    </row>
    <row r="42" spans="1:3" s="2" customFormat="1" ht="12.75" customHeight="1" x14ac:dyDescent="0.25">
      <c r="A42" s="1"/>
    </row>
    <row r="43" spans="1:3" s="2" customFormat="1" ht="12.75" customHeight="1" x14ac:dyDescent="0.25">
      <c r="A43" s="1"/>
    </row>
    <row r="44" spans="1:3" ht="12.75" customHeight="1" x14ac:dyDescent="0.25">
      <c r="A44" s="73"/>
    </row>
    <row r="45" spans="1:3" ht="12.75" customHeight="1" x14ac:dyDescent="0.25">
      <c r="A45" s="73"/>
    </row>
    <row r="46" spans="1:3" ht="12.75" customHeight="1" x14ac:dyDescent="0.25">
      <c r="A46" s="73"/>
    </row>
    <row r="47" spans="1:3" ht="12.75" customHeight="1" x14ac:dyDescent="0.25">
      <c r="A47" s="73"/>
    </row>
    <row r="48" spans="1:3" ht="12.75" customHeight="1" x14ac:dyDescent="0.25">
      <c r="A48" s="73"/>
    </row>
    <row r="49" spans="1:1" ht="12.75" customHeight="1" x14ac:dyDescent="0.25">
      <c r="A49" s="73"/>
    </row>
    <row r="50" spans="1:1" s="74" customFormat="1" ht="12.75" customHeight="1" x14ac:dyDescent="0.25">
      <c r="A50" s="51"/>
    </row>
    <row r="51" spans="1:1" ht="12.75" customHeight="1" x14ac:dyDescent="0.25">
      <c r="A51" s="73"/>
    </row>
    <row r="52" spans="1:1" ht="12.75" customHeight="1" x14ac:dyDescent="0.25">
      <c r="A52" s="73"/>
    </row>
    <row r="53" spans="1:1" ht="14.25" customHeight="1" x14ac:dyDescent="0.25">
      <c r="A53" s="73"/>
    </row>
    <row r="54" spans="1:1" ht="14.25" customHeight="1" x14ac:dyDescent="0.25">
      <c r="A54" s="73"/>
    </row>
    <row r="55" spans="1:1" ht="14.25" customHeight="1" x14ac:dyDescent="0.25">
      <c r="A55" s="73"/>
    </row>
    <row r="56" spans="1:1" ht="14.25" customHeight="1" x14ac:dyDescent="0.25">
      <c r="A56" s="73"/>
    </row>
    <row r="57" spans="1:1" ht="13.5" customHeight="1" x14ac:dyDescent="0.25">
      <c r="A57" s="73"/>
    </row>
    <row r="58" spans="1:1" ht="13.5" customHeight="1" x14ac:dyDescent="0.25">
      <c r="A58" s="73"/>
    </row>
    <row r="59" spans="1:1" ht="13.5" customHeight="1" x14ac:dyDescent="0.25">
      <c r="A59" s="73"/>
    </row>
    <row r="60" spans="1:1" ht="13.5" customHeight="1" x14ac:dyDescent="0.25">
      <c r="A60" s="73"/>
    </row>
    <row r="61" spans="1:1" ht="13.5" customHeight="1" x14ac:dyDescent="0.25">
      <c r="A61" s="73"/>
    </row>
    <row r="62" spans="1:1" ht="6.75" customHeight="1" x14ac:dyDescent="0.25">
      <c r="A62" s="73"/>
    </row>
    <row r="63" spans="1:1" ht="13.5" customHeight="1" x14ac:dyDescent="0.25">
      <c r="A63" s="73"/>
    </row>
    <row r="64" spans="1:1" ht="7.5" customHeight="1" x14ac:dyDescent="0.25">
      <c r="A64" s="73"/>
    </row>
    <row r="65" spans="1:1" ht="13.5" customHeight="1" x14ac:dyDescent="0.25">
      <c r="A65" s="73"/>
    </row>
    <row r="66" spans="1:1" ht="13.5" customHeight="1" x14ac:dyDescent="0.25">
      <c r="A66" s="73"/>
    </row>
    <row r="67" spans="1:1" ht="13.5" customHeight="1" x14ac:dyDescent="0.25">
      <c r="A67" s="73"/>
    </row>
    <row r="68" spans="1:1" ht="11.25" customHeight="1" x14ac:dyDescent="0.25">
      <c r="A68" s="73"/>
    </row>
    <row r="69" spans="1:1" ht="13.5" customHeight="1" x14ac:dyDescent="0.25">
      <c r="A69" s="73"/>
    </row>
    <row r="70" spans="1:1" ht="8.25" customHeight="1" x14ac:dyDescent="0.25">
      <c r="A70" s="73"/>
    </row>
    <row r="71" spans="1:1" ht="13.5" customHeight="1" x14ac:dyDescent="0.25">
      <c r="A71" s="73"/>
    </row>
    <row r="72" spans="1:1" ht="8.25" customHeight="1" x14ac:dyDescent="0.25">
      <c r="A72" s="73"/>
    </row>
    <row r="73" spans="1:1" ht="13.5" customHeight="1" x14ac:dyDescent="0.25">
      <c r="A73" s="73"/>
    </row>
    <row r="74" spans="1:1" ht="13.5" customHeight="1" x14ac:dyDescent="0.25">
      <c r="A74" s="73"/>
    </row>
    <row r="75" spans="1:1" ht="13.5" customHeight="1" x14ac:dyDescent="0.25">
      <c r="A75" s="73"/>
    </row>
    <row r="76" spans="1:1" ht="6.75" customHeight="1" x14ac:dyDescent="0.25">
      <c r="A76" s="73"/>
    </row>
    <row r="77" spans="1:1" ht="13.5" customHeight="1" x14ac:dyDescent="0.25">
      <c r="A77" s="73"/>
    </row>
    <row r="78" spans="1:1" ht="6" customHeight="1" x14ac:dyDescent="0.25">
      <c r="A78" s="73"/>
    </row>
    <row r="79" spans="1:1" ht="13.5" customHeight="1" x14ac:dyDescent="0.25">
      <c r="A79" s="73"/>
    </row>
    <row r="80" spans="1:1" ht="6" customHeight="1" x14ac:dyDescent="0.25">
      <c r="A80" s="73"/>
    </row>
    <row r="81" spans="1:1" ht="13.5" customHeight="1" x14ac:dyDescent="0.25">
      <c r="A81" s="73"/>
    </row>
    <row r="82" spans="1:1" ht="13.5" customHeight="1" x14ac:dyDescent="0.25">
      <c r="A82" s="73"/>
    </row>
    <row r="83" spans="1:1" ht="13.5" customHeight="1" x14ac:dyDescent="0.25">
      <c r="A83" s="73"/>
    </row>
    <row r="84" spans="1:1" ht="9" customHeight="1" x14ac:dyDescent="0.25">
      <c r="A84" s="73"/>
    </row>
    <row r="85" spans="1:1" ht="13.5" customHeight="1" x14ac:dyDescent="0.25">
      <c r="A85" s="73"/>
    </row>
    <row r="86" spans="1:1" ht="6.75" customHeight="1" x14ac:dyDescent="0.25">
      <c r="A86" s="73"/>
    </row>
    <row r="87" spans="1:1" ht="13.5" customHeight="1" x14ac:dyDescent="0.25">
      <c r="A87" s="73"/>
    </row>
    <row r="88" spans="1:1" ht="13.5" customHeight="1" x14ac:dyDescent="0.25">
      <c r="A88" s="73"/>
    </row>
    <row r="89" spans="1:1" ht="13.5" customHeight="1" x14ac:dyDescent="0.25">
      <c r="A89" s="73"/>
    </row>
    <row r="90" spans="1:1" ht="13.5" customHeight="1" x14ac:dyDescent="0.25">
      <c r="A90" s="73"/>
    </row>
    <row r="91" spans="1:1" ht="13.5" customHeight="1" x14ac:dyDescent="0.25"/>
    <row r="92" spans="1:1" ht="13.5" customHeight="1" x14ac:dyDescent="0.25"/>
    <row r="93" spans="1:1" ht="13.5" customHeight="1" x14ac:dyDescent="0.25"/>
    <row r="94" spans="1:1" ht="13.5" customHeight="1" x14ac:dyDescent="0.25"/>
    <row r="95" spans="1:1" ht="13.5" customHeight="1" x14ac:dyDescent="0.25"/>
    <row r="96" spans="1:1" ht="13.5" customHeight="1" x14ac:dyDescent="0.25"/>
    <row r="97" ht="13.5" customHeight="1" x14ac:dyDescent="0.25"/>
    <row r="98" ht="13.5" customHeight="1" x14ac:dyDescent="0.25"/>
    <row r="99" ht="13.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theme="9" tint="-0.499984740745262"/>
    <pageSetUpPr fitToPage="1"/>
  </sheetPr>
  <dimension ref="A1:H74"/>
  <sheetViews>
    <sheetView zoomScaleNormal="100" zoomScaleSheetLayoutView="11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9" width="9.140625" style="5" customWidth="1"/>
    <col min="10" max="16384" width="9.140625" style="5"/>
  </cols>
  <sheetData>
    <row r="1" spans="1:8" s="2" customFormat="1" ht="12.75" customHeight="1" x14ac:dyDescent="0.25">
      <c r="A1" s="75" t="str">
        <f>CONCATENATE(seznam!B10,seznam!C10)</f>
        <v>Tab. A.4 Výdaje za VaV provedený ve vládním a vysokoškolském (veřejném) sektoru v ČR celkem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10471.016</v>
      </c>
      <c r="C4" s="10">
        <v>20464.892000000029</v>
      </c>
      <c r="D4" s="10">
        <v>20414.661000000007</v>
      </c>
      <c r="E4" s="10">
        <v>21858.025680000002</v>
      </c>
      <c r="F4" s="10">
        <v>22085.171999999999</v>
      </c>
      <c r="G4" s="10">
        <v>27691.184030000004</v>
      </c>
      <c r="H4" s="10">
        <v>33200.731000000051</v>
      </c>
    </row>
    <row r="5" spans="1:8" ht="12.75" customHeight="1" x14ac:dyDescent="0.25">
      <c r="A5" s="45" t="s">
        <v>116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15" t="s">
        <v>96</v>
      </c>
      <c r="B6" s="10">
        <v>6707.036000000001</v>
      </c>
      <c r="C6" s="10">
        <v>11306.490999999995</v>
      </c>
      <c r="D6" s="10">
        <v>11324.808999999997</v>
      </c>
      <c r="E6" s="10">
        <v>11835.925679999998</v>
      </c>
      <c r="F6" s="10">
        <v>11469.111000000003</v>
      </c>
      <c r="G6" s="10">
        <v>12402.783030000006</v>
      </c>
      <c r="H6" s="10">
        <v>13322.197999999989</v>
      </c>
    </row>
    <row r="7" spans="1:8" ht="12.75" customHeight="1" x14ac:dyDescent="0.25">
      <c r="A7" s="17" t="s">
        <v>33</v>
      </c>
      <c r="B7" s="29">
        <v>3673.8280000000004</v>
      </c>
      <c r="C7" s="29">
        <v>8648.8009999999977</v>
      </c>
      <c r="D7" s="29">
        <v>8529.8839999999982</v>
      </c>
      <c r="E7" s="29">
        <v>8990.0009999999966</v>
      </c>
      <c r="F7" s="29">
        <v>8669.1270000000004</v>
      </c>
      <c r="G7" s="29">
        <v>9646.1669999999976</v>
      </c>
      <c r="H7" s="29">
        <v>10562.645999999995</v>
      </c>
    </row>
    <row r="8" spans="1:8" ht="12.75" customHeight="1" x14ac:dyDescent="0.25">
      <c r="A8" s="17" t="s">
        <v>34</v>
      </c>
      <c r="B8" s="29">
        <v>1186.45</v>
      </c>
      <c r="C8" s="29">
        <v>1780.8369999999998</v>
      </c>
      <c r="D8" s="29">
        <v>1908.3339999999998</v>
      </c>
      <c r="E8" s="29">
        <v>1830.0937900000004</v>
      </c>
      <c r="F8" s="29">
        <v>1950.0730000000008</v>
      </c>
      <c r="G8" s="29">
        <v>2007.7114599999998</v>
      </c>
      <c r="H8" s="29">
        <v>1877.2009999999998</v>
      </c>
    </row>
    <row r="9" spans="1:8" ht="12.75" customHeight="1" x14ac:dyDescent="0.25">
      <c r="A9" s="44" t="s">
        <v>66</v>
      </c>
      <c r="B9" s="18">
        <v>1846.7580000000005</v>
      </c>
      <c r="C9" s="18">
        <v>876.85300000000018</v>
      </c>
      <c r="D9" s="18">
        <v>886.59100000000012</v>
      </c>
      <c r="E9" s="18">
        <v>1015.83089</v>
      </c>
      <c r="F9" s="18">
        <v>849.9110000000004</v>
      </c>
      <c r="G9" s="18">
        <v>748.90457000000004</v>
      </c>
      <c r="H9" s="18">
        <v>882.35100000000034</v>
      </c>
    </row>
    <row r="10" spans="1:8" ht="12.75" customHeight="1" x14ac:dyDescent="0.25">
      <c r="A10" s="15" t="s">
        <v>95</v>
      </c>
      <c r="B10" s="10">
        <v>3763.98</v>
      </c>
      <c r="C10" s="10">
        <v>9158.4010000000035</v>
      </c>
      <c r="D10" s="10">
        <v>9089.8520000000008</v>
      </c>
      <c r="E10" s="10">
        <v>10022.1</v>
      </c>
      <c r="F10" s="10">
        <v>10616.060999999998</v>
      </c>
      <c r="G10" s="10">
        <v>15288.401000000003</v>
      </c>
      <c r="H10" s="10">
        <v>19878.532999999992</v>
      </c>
    </row>
    <row r="11" spans="1:8" ht="12.75" customHeight="1" x14ac:dyDescent="0.25">
      <c r="A11" s="17" t="s">
        <v>68</v>
      </c>
      <c r="B11" s="29">
        <v>3763.875</v>
      </c>
      <c r="C11" s="29">
        <v>8687.1930000000011</v>
      </c>
      <c r="D11" s="29">
        <v>8663.7909999999993</v>
      </c>
      <c r="E11" s="29">
        <v>9323.8640000000032</v>
      </c>
      <c r="F11" s="29">
        <v>10109.991999999998</v>
      </c>
      <c r="G11" s="29">
        <v>14701.551000000001</v>
      </c>
      <c r="H11" s="29">
        <v>18979.736999999997</v>
      </c>
    </row>
    <row r="12" spans="1:8" ht="12.75" customHeight="1" x14ac:dyDescent="0.25">
      <c r="A12" s="17" t="s">
        <v>69</v>
      </c>
      <c r="B12" s="29" t="s">
        <v>4</v>
      </c>
      <c r="C12" s="29">
        <v>423.11900000000003</v>
      </c>
      <c r="D12" s="29">
        <v>362.01700000000005</v>
      </c>
      <c r="E12" s="29">
        <v>620.37300000000005</v>
      </c>
      <c r="F12" s="29">
        <v>419.16699999999992</v>
      </c>
      <c r="G12" s="29">
        <v>495.11900000000003</v>
      </c>
      <c r="H12" s="29">
        <v>746.8520000000002</v>
      </c>
    </row>
    <row r="13" spans="1:8" ht="12.75" customHeight="1" x14ac:dyDescent="0.25">
      <c r="A13" s="17" t="s">
        <v>70</v>
      </c>
      <c r="B13" s="29" t="s">
        <v>4</v>
      </c>
      <c r="C13" s="29">
        <v>48.089000000000006</v>
      </c>
      <c r="D13" s="29">
        <v>64.043999999999997</v>
      </c>
      <c r="E13" s="29">
        <v>77.863000000000014</v>
      </c>
      <c r="F13" s="29">
        <v>86.902000000000001</v>
      </c>
      <c r="G13" s="29">
        <v>91.730999999999995</v>
      </c>
      <c r="H13" s="29">
        <v>151.94399999999999</v>
      </c>
    </row>
    <row r="14" spans="1:8" ht="12.75" customHeight="1" x14ac:dyDescent="0.25">
      <c r="A14" s="12" t="s">
        <v>74</v>
      </c>
      <c r="B14" s="13"/>
      <c r="C14" s="13"/>
      <c r="D14" s="13"/>
      <c r="E14" s="13"/>
      <c r="F14" s="13"/>
      <c r="G14" s="13"/>
      <c r="H14" s="13"/>
    </row>
    <row r="15" spans="1:8" ht="12.75" customHeight="1" x14ac:dyDescent="0.25">
      <c r="A15" s="49" t="s">
        <v>75</v>
      </c>
      <c r="B15" s="29" t="s">
        <v>4</v>
      </c>
      <c r="C15" s="29">
        <v>4.4470000000000001</v>
      </c>
      <c r="D15" s="29">
        <v>5.6340000000000003</v>
      </c>
      <c r="E15" s="29">
        <v>5.6140000000000008</v>
      </c>
      <c r="F15" s="29">
        <v>9.7680000000000007</v>
      </c>
      <c r="G15" s="29">
        <v>11.387999999999998</v>
      </c>
      <c r="H15" s="29">
        <v>2.2869999999999999</v>
      </c>
    </row>
    <row r="16" spans="1:8" ht="12.75" customHeight="1" x14ac:dyDescent="0.25">
      <c r="A16" s="49" t="s">
        <v>76</v>
      </c>
      <c r="B16" s="29">
        <v>115.60999999999999</v>
      </c>
      <c r="C16" s="29">
        <v>238.60699999999997</v>
      </c>
      <c r="D16" s="29">
        <v>291.291</v>
      </c>
      <c r="E16" s="29">
        <v>314.47878999999995</v>
      </c>
      <c r="F16" s="29">
        <v>386.13400000000001</v>
      </c>
      <c r="G16" s="29">
        <v>125.96803000000003</v>
      </c>
      <c r="H16" s="29">
        <v>244.27200000000005</v>
      </c>
    </row>
    <row r="17" spans="1:8" ht="12.75" customHeight="1" x14ac:dyDescent="0.25">
      <c r="A17" s="49" t="s">
        <v>77</v>
      </c>
      <c r="B17" s="29">
        <v>112.08000000000001</v>
      </c>
      <c r="C17" s="29">
        <v>140.69200000000001</v>
      </c>
      <c r="D17" s="29">
        <v>173.791</v>
      </c>
      <c r="E17" s="29">
        <v>165.70399999999998</v>
      </c>
      <c r="F17" s="29">
        <v>197.27100000000004</v>
      </c>
      <c r="G17" s="29">
        <v>210.59199999999996</v>
      </c>
      <c r="H17" s="29">
        <v>264.98</v>
      </c>
    </row>
    <row r="18" spans="1:8" ht="12.75" customHeight="1" x14ac:dyDescent="0.25">
      <c r="A18" s="49" t="s">
        <v>78</v>
      </c>
      <c r="B18" s="29">
        <v>366.93899999999996</v>
      </c>
      <c r="C18" s="29">
        <v>482.59300000000013</v>
      </c>
      <c r="D18" s="29">
        <v>358.94400000000002</v>
      </c>
      <c r="E18" s="29">
        <v>412.25000000000011</v>
      </c>
      <c r="F18" s="29">
        <v>469.45699999999999</v>
      </c>
      <c r="G18" s="29">
        <v>1679.4980000000003</v>
      </c>
      <c r="H18" s="29">
        <v>598.12500000000011</v>
      </c>
    </row>
    <row r="19" spans="1:8" ht="12.75" customHeight="1" x14ac:dyDescent="0.25">
      <c r="A19" s="49" t="s">
        <v>79</v>
      </c>
      <c r="B19" s="29">
        <v>1274.3129999999996</v>
      </c>
      <c r="C19" s="29">
        <v>1806.5580000000002</v>
      </c>
      <c r="D19" s="29">
        <v>1690.1089999999995</v>
      </c>
      <c r="E19" s="29">
        <v>1866.65489</v>
      </c>
      <c r="F19" s="29">
        <v>2016.7180000000001</v>
      </c>
      <c r="G19" s="29">
        <v>2257.9639999999999</v>
      </c>
      <c r="H19" s="29">
        <v>2949.2830000000013</v>
      </c>
    </row>
    <row r="20" spans="1:8" ht="12.75" customHeight="1" x14ac:dyDescent="0.25">
      <c r="A20" s="49" t="s">
        <v>80</v>
      </c>
      <c r="B20" s="29">
        <v>2143.5660000000003</v>
      </c>
      <c r="C20" s="29">
        <v>2848.8829999999998</v>
      </c>
      <c r="D20" s="29">
        <v>2975.4480000000008</v>
      </c>
      <c r="E20" s="29">
        <v>3467.9429999999998</v>
      </c>
      <c r="F20" s="29">
        <v>3253.4679999999994</v>
      </c>
      <c r="G20" s="29">
        <v>3269.4189999999999</v>
      </c>
      <c r="H20" s="29">
        <v>3795.3449999999993</v>
      </c>
    </row>
    <row r="21" spans="1:8" ht="12.75" customHeight="1" x14ac:dyDescent="0.25">
      <c r="A21" s="49" t="s">
        <v>81</v>
      </c>
      <c r="B21" s="29">
        <v>6458.5079999999998</v>
      </c>
      <c r="C21" s="29">
        <v>14943.112000000005</v>
      </c>
      <c r="D21" s="29">
        <v>14919.444000000001</v>
      </c>
      <c r="E21" s="29">
        <v>15625.380999999998</v>
      </c>
      <c r="F21" s="29">
        <v>15752.355999999998</v>
      </c>
      <c r="G21" s="29">
        <v>20136.355</v>
      </c>
      <c r="H21" s="29">
        <v>25346.439000000002</v>
      </c>
    </row>
    <row r="22" spans="1:8" ht="12.75" customHeight="1" x14ac:dyDescent="0.25">
      <c r="A22" s="12" t="s">
        <v>3</v>
      </c>
      <c r="B22" s="13"/>
      <c r="C22" s="13"/>
      <c r="D22" s="13"/>
      <c r="E22" s="13"/>
      <c r="F22" s="13"/>
      <c r="G22" s="13"/>
      <c r="H22" s="13"/>
    </row>
    <row r="23" spans="1:8" ht="12.75" customHeight="1" x14ac:dyDescent="0.25">
      <c r="A23" s="49" t="s">
        <v>114</v>
      </c>
      <c r="B23" s="29">
        <v>685.56</v>
      </c>
      <c r="C23" s="29">
        <v>822.15467000000012</v>
      </c>
      <c r="D23" s="29">
        <v>722.84031500000015</v>
      </c>
      <c r="E23" s="29">
        <v>597.87011000000018</v>
      </c>
      <c r="F23" s="29">
        <v>657.75400000000002</v>
      </c>
      <c r="G23" s="29">
        <v>582.72345999999982</v>
      </c>
      <c r="H23" s="29">
        <v>692.91400000000033</v>
      </c>
    </row>
    <row r="24" spans="1:8" ht="12.75" customHeight="1" x14ac:dyDescent="0.25">
      <c r="A24" s="49" t="s">
        <v>45</v>
      </c>
      <c r="B24" s="29">
        <v>9389.6360000000095</v>
      </c>
      <c r="C24" s="29">
        <v>17699.610000000008</v>
      </c>
      <c r="D24" s="29">
        <v>17769.185000000005</v>
      </c>
      <c r="E24" s="29">
        <v>19192.269239999994</v>
      </c>
      <c r="F24" s="29">
        <v>18622.272999999986</v>
      </c>
      <c r="G24" s="29">
        <v>20568.663570000001</v>
      </c>
      <c r="H24" s="29">
        <v>21123.429</v>
      </c>
    </row>
    <row r="25" spans="1:8" ht="12.75" customHeight="1" x14ac:dyDescent="0.25">
      <c r="A25" s="49" t="s">
        <v>97</v>
      </c>
      <c r="B25" s="64">
        <v>255.73400000000004</v>
      </c>
      <c r="C25" s="29">
        <v>840.51933000000008</v>
      </c>
      <c r="D25" s="29">
        <v>631.14968500000009</v>
      </c>
      <c r="E25" s="29">
        <v>691.46632999999986</v>
      </c>
      <c r="F25" s="29">
        <v>1081.7940000000001</v>
      </c>
      <c r="G25" s="29">
        <v>1271.5259999999998</v>
      </c>
      <c r="H25" s="29">
        <v>1182.6909999999998</v>
      </c>
    </row>
    <row r="26" spans="1:8" ht="12.75" customHeight="1" x14ac:dyDescent="0.25">
      <c r="A26" s="49" t="s">
        <v>94</v>
      </c>
      <c r="B26" s="64"/>
      <c r="C26" s="29">
        <v>730.00599999999986</v>
      </c>
      <c r="D26" s="29">
        <v>710.46799999999985</v>
      </c>
      <c r="E26" s="29">
        <v>822.71900000000028</v>
      </c>
      <c r="F26" s="29">
        <v>1302.7940000000006</v>
      </c>
      <c r="G26" s="29">
        <v>4708.4519999999975</v>
      </c>
      <c r="H26" s="29">
        <v>9561.2800000000043</v>
      </c>
    </row>
    <row r="27" spans="1:8" ht="12.75" customHeight="1" x14ac:dyDescent="0.25">
      <c r="A27" s="49" t="s">
        <v>115</v>
      </c>
      <c r="B27" s="29">
        <v>140.08599999999998</v>
      </c>
      <c r="C27" s="29">
        <v>372.60200000000015</v>
      </c>
      <c r="D27" s="29">
        <v>581.01799999999992</v>
      </c>
      <c r="E27" s="29">
        <v>553.70100000000002</v>
      </c>
      <c r="F27" s="29">
        <v>420.55700000000013</v>
      </c>
      <c r="G27" s="29">
        <v>559.81900000000019</v>
      </c>
      <c r="H27" s="29">
        <v>640.41699999999992</v>
      </c>
    </row>
    <row r="28" spans="1:8" ht="12.75" customHeight="1" x14ac:dyDescent="0.25">
      <c r="A28" s="12" t="s">
        <v>30</v>
      </c>
      <c r="B28" s="13"/>
      <c r="C28" s="13"/>
      <c r="D28" s="13"/>
      <c r="E28" s="13"/>
      <c r="F28" s="13"/>
      <c r="G28" s="13"/>
      <c r="H28" s="13"/>
    </row>
    <row r="29" spans="1:8" ht="12.75" customHeight="1" x14ac:dyDescent="0.25">
      <c r="A29" s="15" t="s">
        <v>47</v>
      </c>
      <c r="B29" s="10">
        <v>8909.4349999999995</v>
      </c>
      <c r="C29" s="10">
        <v>17118.613000000012</v>
      </c>
      <c r="D29" s="10">
        <v>17875.310000000005</v>
      </c>
      <c r="E29" s="10">
        <v>19509.089279999989</v>
      </c>
      <c r="F29" s="10">
        <v>19757.597000000016</v>
      </c>
      <c r="G29" s="10">
        <v>21485.080030000019</v>
      </c>
      <c r="H29" s="10">
        <v>23025.76100000002</v>
      </c>
    </row>
    <row r="30" spans="1:8" ht="12.75" customHeight="1" x14ac:dyDescent="0.25">
      <c r="A30" s="17" t="s">
        <v>91</v>
      </c>
      <c r="B30" s="29">
        <v>3477.4790000000016</v>
      </c>
      <c r="C30" s="29">
        <v>8495.1419999999962</v>
      </c>
      <c r="D30" s="29">
        <v>9096.4600000000009</v>
      </c>
      <c r="E30" s="29">
        <v>9600.4181900000021</v>
      </c>
      <c r="F30" s="29">
        <v>9760.8459999999995</v>
      </c>
      <c r="G30" s="29">
        <v>11090.016130000004</v>
      </c>
      <c r="H30" s="29">
        <v>12036.571000000004</v>
      </c>
    </row>
    <row r="31" spans="1:8" ht="12.75" customHeight="1" x14ac:dyDescent="0.25">
      <c r="A31" s="17" t="s">
        <v>92</v>
      </c>
      <c r="B31" s="29">
        <v>5431.9559999999983</v>
      </c>
      <c r="C31" s="29">
        <v>8623.4710000000086</v>
      </c>
      <c r="D31" s="29">
        <v>8778.85</v>
      </c>
      <c r="E31" s="29">
        <v>9908.6710800000074</v>
      </c>
      <c r="F31" s="29">
        <v>9996.751000000002</v>
      </c>
      <c r="G31" s="29">
        <v>10395.063890000009</v>
      </c>
      <c r="H31" s="29">
        <v>10989.190000000004</v>
      </c>
    </row>
    <row r="32" spans="1:8" ht="12.75" customHeight="1" x14ac:dyDescent="0.25">
      <c r="A32" s="15" t="s">
        <v>61</v>
      </c>
      <c r="B32" s="10">
        <v>1561.5810000000006</v>
      </c>
      <c r="C32" s="10">
        <v>3346.2789999999991</v>
      </c>
      <c r="D32" s="10">
        <v>2539.3509999999997</v>
      </c>
      <c r="E32" s="10">
        <v>2348.9363999999991</v>
      </c>
      <c r="F32" s="10">
        <v>2327.5749999999994</v>
      </c>
      <c r="G32" s="10">
        <v>6206.104000000003</v>
      </c>
      <c r="H32" s="10">
        <v>10174.970000000001</v>
      </c>
    </row>
    <row r="33" spans="1:8" ht="12.75" customHeight="1" x14ac:dyDescent="0.25">
      <c r="A33" s="17" t="s">
        <v>59</v>
      </c>
      <c r="B33" s="29">
        <v>221.33000000000004</v>
      </c>
      <c r="C33" s="29">
        <v>1395.1420000000001</v>
      </c>
      <c r="D33" s="29">
        <v>972.8649999999999</v>
      </c>
      <c r="E33" s="29">
        <v>748.39970000000005</v>
      </c>
      <c r="F33" s="29">
        <v>1005.634</v>
      </c>
      <c r="G33" s="29">
        <v>4016.4169999999986</v>
      </c>
      <c r="H33" s="29">
        <v>4921.277</v>
      </c>
    </row>
    <row r="34" spans="1:8" ht="12.75" customHeight="1" x14ac:dyDescent="0.25">
      <c r="A34" s="17" t="s">
        <v>93</v>
      </c>
      <c r="B34" s="29">
        <v>1340.2510000000004</v>
      </c>
      <c r="C34" s="29">
        <v>1951.1369999999993</v>
      </c>
      <c r="D34" s="29">
        <v>1566.4860000000001</v>
      </c>
      <c r="E34" s="29">
        <v>1600.5366999999997</v>
      </c>
      <c r="F34" s="29">
        <v>1321.9410000000005</v>
      </c>
      <c r="G34" s="29">
        <v>2189.6869999999999</v>
      </c>
      <c r="H34" s="29">
        <v>5253.693000000002</v>
      </c>
    </row>
    <row r="35" spans="1:8" ht="12.75" customHeight="1" x14ac:dyDescent="0.25">
      <c r="A35" s="12" t="s">
        <v>5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14" t="s">
        <v>6</v>
      </c>
      <c r="B36" s="29">
        <v>5841.2790000000032</v>
      </c>
      <c r="C36" s="29">
        <v>14473.767000000005</v>
      </c>
      <c r="D36" s="29">
        <v>14273.008000000007</v>
      </c>
      <c r="E36" s="29">
        <v>15229.522680000004</v>
      </c>
      <c r="F36" s="29">
        <v>14399.372999999992</v>
      </c>
      <c r="G36" s="29">
        <v>17081.471570000005</v>
      </c>
      <c r="H36" s="29">
        <v>20347.626</v>
      </c>
    </row>
    <row r="37" spans="1:8" ht="12.75" customHeight="1" x14ac:dyDescent="0.25">
      <c r="A37" s="14" t="s">
        <v>7</v>
      </c>
      <c r="B37" s="29">
        <v>3168.0139999999997</v>
      </c>
      <c r="C37" s="29">
        <v>5270.9720000000016</v>
      </c>
      <c r="D37" s="29">
        <v>5402.2739999999976</v>
      </c>
      <c r="E37" s="29">
        <v>6067.8729999999978</v>
      </c>
      <c r="F37" s="29">
        <v>6711.7349999999997</v>
      </c>
      <c r="G37" s="29">
        <v>8319.6804599999978</v>
      </c>
      <c r="H37" s="29">
        <v>9904.6380000000008</v>
      </c>
    </row>
    <row r="38" spans="1:8" ht="12.75" customHeight="1" x14ac:dyDescent="0.25">
      <c r="A38" s="14" t="s">
        <v>8</v>
      </c>
      <c r="B38" s="29">
        <v>1461.723</v>
      </c>
      <c r="C38" s="29">
        <v>720.15300000000025</v>
      </c>
      <c r="D38" s="29">
        <v>739.37899999999979</v>
      </c>
      <c r="E38" s="29">
        <v>560.62999999999988</v>
      </c>
      <c r="F38" s="29">
        <v>974.06399999999974</v>
      </c>
      <c r="G38" s="29">
        <v>2290.0320000000002</v>
      </c>
      <c r="H38" s="29">
        <v>2948.467000000001</v>
      </c>
    </row>
    <row r="39" spans="1:8" ht="12.75" customHeight="1" x14ac:dyDescent="0.25">
      <c r="A39" s="45" t="s">
        <v>113</v>
      </c>
      <c r="B39" s="43"/>
      <c r="C39" s="43"/>
      <c r="D39" s="43"/>
      <c r="E39" s="43"/>
      <c r="F39" s="43"/>
      <c r="G39" s="43"/>
      <c r="H39" s="43"/>
    </row>
    <row r="40" spans="1:8" ht="12.75" customHeight="1" x14ac:dyDescent="0.25">
      <c r="A40" s="14" t="s">
        <v>9</v>
      </c>
      <c r="B40" s="29">
        <v>4455.2000000000016</v>
      </c>
      <c r="C40" s="29">
        <v>9245.2209999999995</v>
      </c>
      <c r="D40" s="29">
        <v>9355.9719999999979</v>
      </c>
      <c r="E40" s="29">
        <v>9873.6547899999969</v>
      </c>
      <c r="F40" s="29">
        <v>10084.352999999999</v>
      </c>
      <c r="G40" s="29">
        <v>12415.239460000001</v>
      </c>
      <c r="H40" s="29">
        <v>15735.05599999999</v>
      </c>
    </row>
    <row r="41" spans="1:8" ht="12.75" customHeight="1" x14ac:dyDescent="0.25">
      <c r="A41" s="14" t="s">
        <v>10</v>
      </c>
      <c r="B41" s="29">
        <v>3375.1820000000007</v>
      </c>
      <c r="C41" s="29">
        <v>4496.0529999999999</v>
      </c>
      <c r="D41" s="29">
        <v>4248.7960000000003</v>
      </c>
      <c r="E41" s="29">
        <v>4711.2890000000007</v>
      </c>
      <c r="F41" s="29">
        <v>4850.4240000000018</v>
      </c>
      <c r="G41" s="29">
        <v>7038.9269999999997</v>
      </c>
      <c r="H41" s="29">
        <v>7929.4579999999996</v>
      </c>
    </row>
    <row r="42" spans="1:8" ht="12.75" customHeight="1" x14ac:dyDescent="0.25">
      <c r="A42" s="14" t="s">
        <v>11</v>
      </c>
      <c r="B42" s="29">
        <v>772.98100000000011</v>
      </c>
      <c r="C42" s="29">
        <v>2493.9420000000005</v>
      </c>
      <c r="D42" s="29">
        <v>2256.6529999999998</v>
      </c>
      <c r="E42" s="29">
        <v>2854.0510000000008</v>
      </c>
      <c r="F42" s="29">
        <v>2498.2059999999997</v>
      </c>
      <c r="G42" s="29">
        <v>2918.672</v>
      </c>
      <c r="H42" s="29">
        <v>3814.3420000000001</v>
      </c>
    </row>
    <row r="43" spans="1:8" ht="12.75" customHeight="1" x14ac:dyDescent="0.25">
      <c r="A43" s="14" t="s">
        <v>12</v>
      </c>
      <c r="B43" s="29">
        <v>798.55300000000011</v>
      </c>
      <c r="C43" s="29">
        <v>1374.6299999999994</v>
      </c>
      <c r="D43" s="29">
        <v>1407.1110000000003</v>
      </c>
      <c r="E43" s="29">
        <v>1491.5039999999997</v>
      </c>
      <c r="F43" s="29">
        <v>1351.1979999999999</v>
      </c>
      <c r="G43" s="29">
        <v>1587.9279999999997</v>
      </c>
      <c r="H43" s="29">
        <v>1694.2379999999998</v>
      </c>
    </row>
    <row r="44" spans="1:8" ht="11.25" customHeight="1" x14ac:dyDescent="0.25">
      <c r="A44" s="14" t="s">
        <v>13</v>
      </c>
      <c r="B44" s="29">
        <v>266.07400000000007</v>
      </c>
      <c r="C44" s="29">
        <v>1487.5429999999999</v>
      </c>
      <c r="D44" s="29">
        <v>1695.2220000000002</v>
      </c>
      <c r="E44" s="29">
        <v>1311.7239999999997</v>
      </c>
      <c r="F44" s="29">
        <v>1512.31</v>
      </c>
      <c r="G44" s="29">
        <v>1840.4690000000001</v>
      </c>
      <c r="H44" s="29">
        <v>1900.2830000000004</v>
      </c>
    </row>
    <row r="45" spans="1:8" ht="11.25" customHeight="1" x14ac:dyDescent="0.25">
      <c r="A45" s="14" t="s">
        <v>14</v>
      </c>
      <c r="B45" s="29">
        <v>803.02599999999984</v>
      </c>
      <c r="C45" s="29">
        <v>1367.5030000000004</v>
      </c>
      <c r="D45" s="29">
        <v>1450.9070000000002</v>
      </c>
      <c r="E45" s="29">
        <v>1615.8028900000004</v>
      </c>
      <c r="F45" s="29">
        <v>1788.6810000000005</v>
      </c>
      <c r="G45" s="29">
        <v>1889.9485700000007</v>
      </c>
      <c r="H45" s="29">
        <v>2127.3540000000003</v>
      </c>
    </row>
    <row r="46" spans="1:8" ht="11.25" customHeight="1" x14ac:dyDescent="0.25">
      <c r="A46" s="12" t="s">
        <v>86</v>
      </c>
      <c r="B46" s="43"/>
      <c r="C46" s="43"/>
      <c r="D46" s="43"/>
      <c r="E46" s="43"/>
      <c r="F46" s="43"/>
      <c r="G46" s="43"/>
      <c r="H46" s="43"/>
    </row>
    <row r="47" spans="1:8" ht="11.25" customHeight="1" x14ac:dyDescent="0.25">
      <c r="A47" s="14" t="s">
        <v>87</v>
      </c>
      <c r="B47" s="29" t="s">
        <v>4</v>
      </c>
      <c r="C47" s="29">
        <v>596.22800000000007</v>
      </c>
      <c r="D47" s="29">
        <v>824.18200000000002</v>
      </c>
      <c r="E47" s="29">
        <v>811.98858999999982</v>
      </c>
      <c r="F47" s="29">
        <v>846.31099999999992</v>
      </c>
      <c r="G47" s="29">
        <v>953.125</v>
      </c>
      <c r="H47" s="29">
        <v>1170.162</v>
      </c>
    </row>
    <row r="48" spans="1:8" ht="11.25" customHeight="1" x14ac:dyDescent="0.25">
      <c r="A48" s="14" t="s">
        <v>88</v>
      </c>
      <c r="B48" s="29" t="s">
        <v>4</v>
      </c>
      <c r="C48" s="29">
        <v>1207.3980000000001</v>
      </c>
      <c r="D48" s="29">
        <v>1021.7110000000004</v>
      </c>
      <c r="E48" s="29">
        <v>1286.326</v>
      </c>
      <c r="F48" s="29">
        <v>1367.1410000000001</v>
      </c>
      <c r="G48" s="29">
        <v>2045.4099999999996</v>
      </c>
      <c r="H48" s="29">
        <v>2258.2280000000001</v>
      </c>
    </row>
    <row r="49" spans="1:8" ht="11.25" customHeight="1" x14ac:dyDescent="0.25">
      <c r="A49" s="14" t="s">
        <v>89</v>
      </c>
      <c r="B49" s="29" t="s">
        <v>4</v>
      </c>
      <c r="C49" s="29">
        <v>276.64100000000002</v>
      </c>
      <c r="D49" s="29">
        <v>516.98400000000015</v>
      </c>
      <c r="E49" s="29">
        <v>533.40500000000009</v>
      </c>
      <c r="F49" s="29">
        <v>501.72200000000004</v>
      </c>
      <c r="G49" s="29">
        <v>653.14499999999975</v>
      </c>
      <c r="H49" s="29">
        <v>499.42799999999994</v>
      </c>
    </row>
    <row r="50" spans="1:8" ht="11.25" customHeight="1" x14ac:dyDescent="0.25">
      <c r="A50" s="12" t="s">
        <v>15</v>
      </c>
      <c r="B50" s="43"/>
      <c r="C50" s="43"/>
      <c r="D50" s="43"/>
      <c r="E50" s="43"/>
      <c r="F50" s="43"/>
      <c r="G50" s="43"/>
      <c r="H50" s="43"/>
    </row>
    <row r="51" spans="1:8" ht="11.25" customHeight="1" x14ac:dyDescent="0.25">
      <c r="A51" s="14" t="s">
        <v>16</v>
      </c>
      <c r="B51" s="29">
        <v>7159.1969999999992</v>
      </c>
      <c r="C51" s="29">
        <v>12681.244999999995</v>
      </c>
      <c r="D51" s="29">
        <v>12583.364000000001</v>
      </c>
      <c r="E51" s="29">
        <v>13184.771999999999</v>
      </c>
      <c r="F51" s="29">
        <v>12985.110999999995</v>
      </c>
      <c r="G51" s="29">
        <v>14514.451000000006</v>
      </c>
      <c r="H51" s="29">
        <v>15069.734999999993</v>
      </c>
    </row>
    <row r="52" spans="1:8" ht="11.25" customHeight="1" x14ac:dyDescent="0.25">
      <c r="A52" s="14" t="s">
        <v>17</v>
      </c>
      <c r="B52" s="29">
        <v>612.02199999999993</v>
      </c>
      <c r="C52" s="29">
        <v>994.14400000000001</v>
      </c>
      <c r="D52" s="29">
        <v>1030.366</v>
      </c>
      <c r="E52" s="29">
        <v>1079.9010000000001</v>
      </c>
      <c r="F52" s="29">
        <v>1056.194</v>
      </c>
      <c r="G52" s="29">
        <v>1065.4560000000001</v>
      </c>
      <c r="H52" s="29">
        <v>1004.2320000000003</v>
      </c>
    </row>
    <row r="53" spans="1:8" ht="11.25" customHeight="1" x14ac:dyDescent="0.25">
      <c r="A53" s="14" t="s">
        <v>18</v>
      </c>
      <c r="B53" s="29">
        <v>360.03999999999991</v>
      </c>
      <c r="C53" s="29">
        <v>859.82500000000005</v>
      </c>
      <c r="D53" s="29">
        <v>977.71900000000005</v>
      </c>
      <c r="E53" s="29">
        <v>1012.2259999999999</v>
      </c>
      <c r="F53" s="29">
        <v>1040.6500000000001</v>
      </c>
      <c r="G53" s="29">
        <v>899.70357000000013</v>
      </c>
      <c r="H53" s="29">
        <v>1179.98</v>
      </c>
    </row>
    <row r="54" spans="1:8" ht="11.25" customHeight="1" x14ac:dyDescent="0.25">
      <c r="A54" s="20" t="s">
        <v>19</v>
      </c>
      <c r="B54" s="18">
        <v>165.58699999999999</v>
      </c>
      <c r="C54" s="18">
        <v>450.995</v>
      </c>
      <c r="D54" s="18">
        <v>490.54400000000004</v>
      </c>
      <c r="E54" s="18">
        <v>429.255</v>
      </c>
      <c r="F54" s="18">
        <v>515.10399999999993</v>
      </c>
      <c r="G54" s="18">
        <v>751.80700000000002</v>
      </c>
      <c r="H54" s="18">
        <v>976.4770000000002</v>
      </c>
    </row>
    <row r="55" spans="1:8" ht="11.25" customHeight="1" x14ac:dyDescent="0.25">
      <c r="A55" s="20" t="s">
        <v>20</v>
      </c>
      <c r="B55" s="18">
        <v>1.5669999999999999</v>
      </c>
      <c r="C55" s="18">
        <v>3.492</v>
      </c>
      <c r="D55" s="18">
        <v>1.5740000000000001</v>
      </c>
      <c r="E55" s="18">
        <v>1.3700000000000003</v>
      </c>
      <c r="F55" s="18">
        <v>1.2869999999999999</v>
      </c>
      <c r="G55" s="18">
        <v>0.89500000000000002</v>
      </c>
      <c r="H55" s="18">
        <v>1.66</v>
      </c>
    </row>
    <row r="56" spans="1:8" ht="11.25" customHeight="1" x14ac:dyDescent="0.25">
      <c r="A56" s="20" t="s">
        <v>21</v>
      </c>
      <c r="B56" s="18">
        <v>25.978000000000002</v>
      </c>
      <c r="C56" s="18">
        <v>113.50900000000001</v>
      </c>
      <c r="D56" s="18">
        <v>130.679</v>
      </c>
      <c r="E56" s="18">
        <v>140.99989000000002</v>
      </c>
      <c r="F56" s="18">
        <v>164.86800000000002</v>
      </c>
      <c r="G56" s="18">
        <v>155.05799999999996</v>
      </c>
      <c r="H56" s="18">
        <v>188.34099999999998</v>
      </c>
    </row>
    <row r="57" spans="1:8" ht="11.25" customHeight="1" x14ac:dyDescent="0.25">
      <c r="A57" s="20" t="s">
        <v>22</v>
      </c>
      <c r="B57" s="18">
        <v>68.977999999999994</v>
      </c>
      <c r="C57" s="18">
        <v>241.02100000000002</v>
      </c>
      <c r="D57" s="18">
        <v>195.60600000000005</v>
      </c>
      <c r="E57" s="18">
        <v>235.24378999999999</v>
      </c>
      <c r="F57" s="18">
        <v>266.16899999999998</v>
      </c>
      <c r="G57" s="18">
        <v>702.55045999999993</v>
      </c>
      <c r="H57" s="18">
        <v>729.82300000000009</v>
      </c>
    </row>
    <row r="58" spans="1:8" ht="11.25" customHeight="1" x14ac:dyDescent="0.25">
      <c r="A58" s="20" t="s">
        <v>23</v>
      </c>
      <c r="B58" s="18">
        <v>140.61600000000001</v>
      </c>
      <c r="C58" s="18">
        <v>450.37399999999997</v>
      </c>
      <c r="D58" s="18">
        <v>348.67799999999994</v>
      </c>
      <c r="E58" s="18">
        <v>478.53799999999995</v>
      </c>
      <c r="F58" s="18">
        <v>385.68900000000002</v>
      </c>
      <c r="G58" s="18">
        <v>437.70699999999994</v>
      </c>
      <c r="H58" s="18">
        <v>347.97700000000003</v>
      </c>
    </row>
    <row r="59" spans="1:8" ht="11.25" customHeight="1" x14ac:dyDescent="0.25">
      <c r="A59" s="20" t="s">
        <v>24</v>
      </c>
      <c r="B59" s="18">
        <v>73.215000000000003</v>
      </c>
      <c r="C59" s="18">
        <v>226.03799999999998</v>
      </c>
      <c r="D59" s="18">
        <v>209.577</v>
      </c>
      <c r="E59" s="18">
        <v>241.43700000000001</v>
      </c>
      <c r="F59" s="18">
        <v>248.49300000000002</v>
      </c>
      <c r="G59" s="18">
        <v>354.89300000000003</v>
      </c>
      <c r="H59" s="18">
        <v>582.02</v>
      </c>
    </row>
    <row r="60" spans="1:8" ht="11.25" customHeight="1" x14ac:dyDescent="0.25">
      <c r="A60" s="20" t="s">
        <v>25</v>
      </c>
      <c r="B60" s="18" t="s">
        <v>4</v>
      </c>
      <c r="C60" s="18">
        <v>15.601000000000001</v>
      </c>
      <c r="D60" s="18">
        <v>17.062000000000001</v>
      </c>
      <c r="E60" s="18">
        <v>11.261000000000001</v>
      </c>
      <c r="F60" s="18">
        <v>12.256</v>
      </c>
      <c r="G60" s="18">
        <v>14.743</v>
      </c>
      <c r="H60" s="18">
        <v>24.207000000000001</v>
      </c>
    </row>
    <row r="61" spans="1:8" ht="11.25" customHeight="1" x14ac:dyDescent="0.25">
      <c r="A61" s="20" t="s">
        <v>26</v>
      </c>
      <c r="B61" s="18">
        <v>1321.0889999999997</v>
      </c>
      <c r="C61" s="18">
        <v>2929.4799999999996</v>
      </c>
      <c r="D61" s="18">
        <v>2945.5969999999998</v>
      </c>
      <c r="E61" s="18">
        <v>3498.9999999999986</v>
      </c>
      <c r="F61" s="18">
        <v>3801.6610000000005</v>
      </c>
      <c r="G61" s="18">
        <v>5689.5749999999998</v>
      </c>
      <c r="H61" s="18">
        <v>8434.7909999999993</v>
      </c>
    </row>
    <row r="62" spans="1:8" ht="11.25" customHeight="1" x14ac:dyDescent="0.25">
      <c r="A62" s="20" t="s">
        <v>27</v>
      </c>
      <c r="B62" s="18">
        <v>174.374</v>
      </c>
      <c r="C62" s="18">
        <v>575.1350000000001</v>
      </c>
      <c r="D62" s="18">
        <v>587.67999999999995</v>
      </c>
      <c r="E62" s="18">
        <v>641.32299999999998</v>
      </c>
      <c r="F62" s="18">
        <v>722.48299999999995</v>
      </c>
      <c r="G62" s="18">
        <v>1052.8029999999999</v>
      </c>
      <c r="H62" s="18">
        <v>2327.8119999999999</v>
      </c>
    </row>
    <row r="63" spans="1:8" ht="11.25" customHeight="1" x14ac:dyDescent="0.25">
      <c r="A63" s="14" t="s">
        <v>28</v>
      </c>
      <c r="B63" s="29">
        <v>38.141000000000005</v>
      </c>
      <c r="C63" s="29">
        <v>143.58500000000001</v>
      </c>
      <c r="D63" s="29">
        <v>189.17900000000003</v>
      </c>
      <c r="E63" s="29">
        <v>183.41900000000001</v>
      </c>
      <c r="F63" s="29">
        <v>143.93500000000003</v>
      </c>
      <c r="G63" s="29">
        <v>191.81199999999998</v>
      </c>
      <c r="H63" s="29">
        <v>411.58499999999998</v>
      </c>
    </row>
    <row r="64" spans="1:8" ht="11.25" customHeight="1" thickBot="1" x14ac:dyDescent="0.3">
      <c r="A64" s="59" t="s">
        <v>29</v>
      </c>
      <c r="B64" s="61">
        <v>330.21200000000005</v>
      </c>
      <c r="C64" s="61">
        <v>780.44800000000021</v>
      </c>
      <c r="D64" s="61">
        <v>707.03600000000006</v>
      </c>
      <c r="E64" s="61">
        <v>719.28</v>
      </c>
      <c r="F64" s="61">
        <v>741.27199999999993</v>
      </c>
      <c r="G64" s="61">
        <v>1859.7300000000005</v>
      </c>
      <c r="H64" s="61">
        <v>1922.0910000000003</v>
      </c>
    </row>
    <row r="65" spans="1:8" s="35" customFormat="1" ht="12" customHeight="1" x14ac:dyDescent="0.25">
      <c r="A65" s="62"/>
      <c r="B65" s="62"/>
      <c r="C65" s="36"/>
      <c r="F65" s="36"/>
      <c r="G65" s="36"/>
    </row>
    <row r="66" spans="1:8" s="35" customFormat="1" ht="12" customHeight="1" x14ac:dyDescent="0.25">
      <c r="D66" s="36"/>
      <c r="E66" s="36"/>
      <c r="H66" s="36" t="s">
        <v>193</v>
      </c>
    </row>
    <row r="67" spans="1:8" ht="12" customHeight="1" x14ac:dyDescent="0.25"/>
    <row r="68" spans="1:8" ht="11.25" customHeight="1" x14ac:dyDescent="0.25"/>
    <row r="69" spans="1:8" ht="11.25" customHeight="1" x14ac:dyDescent="0.25"/>
    <row r="70" spans="1:8" ht="11.25" customHeight="1" x14ac:dyDescent="0.25"/>
    <row r="71" spans="1:8" ht="11.25" customHeight="1" x14ac:dyDescent="0.25"/>
    <row r="72" spans="1:8" ht="11.25" customHeight="1" x14ac:dyDescent="0.25"/>
    <row r="73" spans="1:8" ht="11.25" customHeight="1" x14ac:dyDescent="0.25"/>
    <row r="74" spans="1:8" ht="11.25" customHeight="1" x14ac:dyDescent="0.25"/>
  </sheetData>
  <mergeCells count="1">
    <mergeCell ref="B25:B26"/>
  </mergeCells>
  <pageMargins left="0.39370078740157483" right="0.39370078740157483" top="0.39370078740157483" bottom="0.39370078740157483" header="0" footer="0"/>
  <pageSetup paperSize="9" scale="9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theme="5" tint="0.39997558519241921"/>
    <pageSetUpPr fitToPage="1"/>
  </sheetPr>
  <dimension ref="A1:H74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CONCATENATE(seznam!B11,seznam!C11)</f>
        <v>Tab. A.4aVýdaje za VaV provedený ve vládním sektoru v ČR (GOVERD)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6707.036000000001</v>
      </c>
      <c r="C4" s="10">
        <v>11306.490999999995</v>
      </c>
      <c r="D4" s="10">
        <v>11324.808999999997</v>
      </c>
      <c r="E4" s="10">
        <v>11835.925679999998</v>
      </c>
      <c r="F4" s="10">
        <v>11469.111000000003</v>
      </c>
      <c r="G4" s="10">
        <v>12402.783030000006</v>
      </c>
      <c r="H4" s="10">
        <v>13322.197999999989</v>
      </c>
    </row>
    <row r="5" spans="1:8" ht="12.75" customHeight="1" x14ac:dyDescent="0.25">
      <c r="A5" s="12" t="s">
        <v>31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15" t="s">
        <v>139</v>
      </c>
      <c r="B6" s="10">
        <f>B7+B8</f>
        <v>4860.2780000000002</v>
      </c>
      <c r="C6" s="10">
        <v>10429.637999999995</v>
      </c>
      <c r="D6" s="10">
        <v>10438.217999999997</v>
      </c>
      <c r="E6" s="10">
        <v>10820.094789999997</v>
      </c>
      <c r="F6" s="10">
        <v>10619.2</v>
      </c>
      <c r="G6" s="10">
        <v>11653.87846</v>
      </c>
      <c r="H6" s="10">
        <v>12439.846999999992</v>
      </c>
    </row>
    <row r="7" spans="1:8" ht="12.75" customHeight="1" x14ac:dyDescent="0.25">
      <c r="A7" s="17" t="s">
        <v>71</v>
      </c>
      <c r="B7" s="29">
        <v>3673.8280000000004</v>
      </c>
      <c r="C7" s="29">
        <v>8648.8009999999977</v>
      </c>
      <c r="D7" s="29">
        <v>8529.8839999999982</v>
      </c>
      <c r="E7" s="29">
        <v>8990.0009999999966</v>
      </c>
      <c r="F7" s="29">
        <v>8669.1270000000004</v>
      </c>
      <c r="G7" s="29">
        <v>9646.1669999999976</v>
      </c>
      <c r="H7" s="29">
        <v>10562.645999999995</v>
      </c>
    </row>
    <row r="8" spans="1:8" ht="12.75" customHeight="1" x14ac:dyDescent="0.25">
      <c r="A8" s="17" t="s">
        <v>34</v>
      </c>
      <c r="B8" s="29">
        <v>1186.45</v>
      </c>
      <c r="C8" s="29">
        <v>1780.8369999999998</v>
      </c>
      <c r="D8" s="29">
        <v>1908.3339999999998</v>
      </c>
      <c r="E8" s="29">
        <v>1830.0937900000004</v>
      </c>
      <c r="F8" s="29">
        <v>1950.0730000000008</v>
      </c>
      <c r="G8" s="29">
        <v>2007.7114599999998</v>
      </c>
      <c r="H8" s="29">
        <v>1877.2009999999998</v>
      </c>
    </row>
    <row r="9" spans="1:8" ht="12.75" customHeight="1" x14ac:dyDescent="0.25">
      <c r="A9" s="15" t="s">
        <v>35</v>
      </c>
      <c r="B9" s="10">
        <v>1846.7580000000005</v>
      </c>
      <c r="C9" s="10">
        <v>876.85300000000018</v>
      </c>
      <c r="D9" s="10">
        <v>886.59100000000012</v>
      </c>
      <c r="E9" s="10">
        <v>1015.83089</v>
      </c>
      <c r="F9" s="10">
        <v>849.9110000000004</v>
      </c>
      <c r="G9" s="10">
        <v>748.90457000000004</v>
      </c>
      <c r="H9" s="10">
        <v>882.35100000000034</v>
      </c>
    </row>
    <row r="10" spans="1:8" ht="12.75" customHeight="1" x14ac:dyDescent="0.25">
      <c r="A10" s="17" t="s">
        <v>46</v>
      </c>
      <c r="B10" s="29" t="s">
        <v>4</v>
      </c>
      <c r="C10" s="29">
        <v>381.31400000000008</v>
      </c>
      <c r="D10" s="29">
        <v>425.51000000000005</v>
      </c>
      <c r="E10" s="29">
        <v>530.1998900000001</v>
      </c>
      <c r="F10" s="29">
        <v>494.01400000000007</v>
      </c>
      <c r="G10" s="29">
        <v>362.36657000000002</v>
      </c>
      <c r="H10" s="29">
        <v>431.83400000000006</v>
      </c>
    </row>
    <row r="11" spans="1:8" ht="12.75" customHeight="1" x14ac:dyDescent="0.25">
      <c r="A11" s="44" t="s">
        <v>2</v>
      </c>
      <c r="B11" s="18" t="s">
        <v>4</v>
      </c>
      <c r="C11" s="18">
        <v>495.53899999999999</v>
      </c>
      <c r="D11" s="18">
        <v>461.08099999999996</v>
      </c>
      <c r="E11" s="18">
        <v>485.63100000000003</v>
      </c>
      <c r="F11" s="18">
        <v>355.89700000000005</v>
      </c>
      <c r="G11" s="18">
        <v>386.53799999999995</v>
      </c>
      <c r="H11" s="18">
        <v>450.51700000000005</v>
      </c>
    </row>
    <row r="12" spans="1:8" ht="12.75" customHeight="1" x14ac:dyDescent="0.25">
      <c r="A12" s="12" t="s">
        <v>74</v>
      </c>
      <c r="B12" s="13"/>
      <c r="C12" s="13"/>
      <c r="D12" s="13"/>
      <c r="E12" s="13"/>
      <c r="F12" s="13"/>
      <c r="G12" s="13"/>
      <c r="H12" s="13"/>
    </row>
    <row r="13" spans="1:8" ht="12.75" customHeight="1" x14ac:dyDescent="0.25">
      <c r="A13" s="49" t="s">
        <v>75</v>
      </c>
      <c r="B13" s="29" t="s">
        <v>4</v>
      </c>
      <c r="C13" s="29">
        <v>2.6710000000000003</v>
      </c>
      <c r="D13" s="29">
        <v>3.8840000000000003</v>
      </c>
      <c r="E13" s="29">
        <v>2.7969999999999997</v>
      </c>
      <c r="F13" s="29">
        <v>7.6179999999999994</v>
      </c>
      <c r="G13" s="29">
        <v>8.5659999999999989</v>
      </c>
      <c r="H13" s="29">
        <v>0.93900000000000006</v>
      </c>
    </row>
    <row r="14" spans="1:8" ht="12.75" customHeight="1" x14ac:dyDescent="0.25">
      <c r="A14" s="49" t="s">
        <v>76</v>
      </c>
      <c r="B14" s="29">
        <v>101.62499999999999</v>
      </c>
      <c r="C14" s="29">
        <v>141.15999999999997</v>
      </c>
      <c r="D14" s="29">
        <v>142.29700000000003</v>
      </c>
      <c r="E14" s="29">
        <v>199.06179000000003</v>
      </c>
      <c r="F14" s="29">
        <v>180.73800000000006</v>
      </c>
      <c r="G14" s="29">
        <v>66.741030000000009</v>
      </c>
      <c r="H14" s="29">
        <v>76.879999999999981</v>
      </c>
    </row>
    <row r="15" spans="1:8" ht="12.75" customHeight="1" x14ac:dyDescent="0.25">
      <c r="A15" s="49" t="s">
        <v>77</v>
      </c>
      <c r="B15" s="29">
        <v>81.043999999999997</v>
      </c>
      <c r="C15" s="29">
        <v>60.263999999999996</v>
      </c>
      <c r="D15" s="29">
        <v>73.741</v>
      </c>
      <c r="E15" s="29">
        <v>73.411000000000001</v>
      </c>
      <c r="F15" s="29">
        <v>57.673999999999999</v>
      </c>
      <c r="G15" s="29">
        <v>47.741000000000014</v>
      </c>
      <c r="H15" s="29">
        <v>52.783000000000001</v>
      </c>
    </row>
    <row r="16" spans="1:8" ht="12.75" customHeight="1" x14ac:dyDescent="0.25">
      <c r="A16" s="49" t="s">
        <v>78</v>
      </c>
      <c r="B16" s="29">
        <v>172.46800000000002</v>
      </c>
      <c r="C16" s="29">
        <v>204.86900000000003</v>
      </c>
      <c r="D16" s="29">
        <v>152.12599999999998</v>
      </c>
      <c r="E16" s="29">
        <v>144.73199999999997</v>
      </c>
      <c r="F16" s="29">
        <v>170.89500000000001</v>
      </c>
      <c r="G16" s="29">
        <v>159.81800000000001</v>
      </c>
      <c r="H16" s="29">
        <v>133.17400000000001</v>
      </c>
    </row>
    <row r="17" spans="1:8" ht="12.75" customHeight="1" x14ac:dyDescent="0.25">
      <c r="A17" s="49" t="s">
        <v>79</v>
      </c>
      <c r="B17" s="29">
        <v>799.30800000000011</v>
      </c>
      <c r="C17" s="29">
        <v>641.88600000000019</v>
      </c>
      <c r="D17" s="29">
        <v>759.44699999999989</v>
      </c>
      <c r="E17" s="29">
        <v>654.45988999999986</v>
      </c>
      <c r="F17" s="29">
        <v>668.69899999999996</v>
      </c>
      <c r="G17" s="29">
        <v>803.02099999999996</v>
      </c>
      <c r="H17" s="29">
        <v>840.57200000000012</v>
      </c>
    </row>
    <row r="18" spans="1:8" ht="12.75" customHeight="1" x14ac:dyDescent="0.25">
      <c r="A18" s="49" t="s">
        <v>80</v>
      </c>
      <c r="B18" s="29">
        <v>1737.0249999999999</v>
      </c>
      <c r="C18" s="29">
        <v>1279.6189999999999</v>
      </c>
      <c r="D18" s="29">
        <v>1556.4110000000001</v>
      </c>
      <c r="E18" s="29">
        <v>2071.192</v>
      </c>
      <c r="F18" s="29">
        <v>1816.6280000000002</v>
      </c>
      <c r="G18" s="29">
        <v>1494.1220000000003</v>
      </c>
      <c r="H18" s="29">
        <v>2144.2110000000002</v>
      </c>
    </row>
    <row r="19" spans="1:8" ht="12.75" customHeight="1" x14ac:dyDescent="0.25">
      <c r="A19" s="49" t="s">
        <v>81</v>
      </c>
      <c r="B19" s="29">
        <v>3815.5660000000007</v>
      </c>
      <c r="C19" s="29">
        <v>8976.021999999999</v>
      </c>
      <c r="D19" s="29">
        <v>8636.9030000000002</v>
      </c>
      <c r="E19" s="29">
        <v>8690.2720000000008</v>
      </c>
      <c r="F19" s="29">
        <v>8566.8590000000004</v>
      </c>
      <c r="G19" s="29">
        <v>9822.7739999999976</v>
      </c>
      <c r="H19" s="29">
        <v>10073.638999999997</v>
      </c>
    </row>
    <row r="20" spans="1:8" ht="12.75" customHeight="1" x14ac:dyDescent="0.25">
      <c r="A20" s="12" t="s">
        <v>3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49" t="s">
        <v>114</v>
      </c>
      <c r="B21" s="18">
        <v>645.59900000000005</v>
      </c>
      <c r="C21" s="18">
        <v>755.1996700000002</v>
      </c>
      <c r="D21" s="18">
        <v>666.06031500000006</v>
      </c>
      <c r="E21" s="18">
        <v>492.13910999999996</v>
      </c>
      <c r="F21" s="18">
        <v>544.44299999999998</v>
      </c>
      <c r="G21" s="18">
        <v>426.73646000000002</v>
      </c>
      <c r="H21" s="18">
        <v>534.49900000000002</v>
      </c>
    </row>
    <row r="22" spans="1:8" ht="12.75" customHeight="1" x14ac:dyDescent="0.25">
      <c r="A22" s="63" t="s">
        <v>158</v>
      </c>
      <c r="B22" s="58" t="s">
        <v>4</v>
      </c>
      <c r="C22" s="58" t="s">
        <v>4</v>
      </c>
      <c r="D22" s="58" t="s">
        <v>4</v>
      </c>
      <c r="E22" s="58" t="s">
        <v>4</v>
      </c>
      <c r="F22" s="58">
        <v>355.2</v>
      </c>
      <c r="G22" s="58">
        <v>242.10656</v>
      </c>
      <c r="H22" s="58">
        <v>245.00200000000001</v>
      </c>
    </row>
    <row r="23" spans="1:8" ht="12.75" customHeight="1" x14ac:dyDescent="0.25">
      <c r="A23" s="49" t="s">
        <v>45</v>
      </c>
      <c r="B23" s="18">
        <v>5855.4510000000009</v>
      </c>
      <c r="C23" s="18">
        <v>9312.3309999999983</v>
      </c>
      <c r="D23" s="18">
        <v>9513.2799999999988</v>
      </c>
      <c r="E23" s="18">
        <v>10116.619239999998</v>
      </c>
      <c r="F23" s="18">
        <v>9405.7949999999983</v>
      </c>
      <c r="G23" s="18">
        <v>9621.8295700000072</v>
      </c>
      <c r="H23" s="18">
        <v>9483.1959999999963</v>
      </c>
    </row>
    <row r="24" spans="1:8" ht="12.75" customHeight="1" x14ac:dyDescent="0.25">
      <c r="A24" s="49" t="s">
        <v>97</v>
      </c>
      <c r="B24" s="55">
        <v>123.90799999999999</v>
      </c>
      <c r="C24" s="18">
        <v>835.52433000000008</v>
      </c>
      <c r="D24" s="18">
        <v>627.82968500000004</v>
      </c>
      <c r="E24" s="18">
        <v>690.8493299999999</v>
      </c>
      <c r="F24" s="18">
        <v>1075.8249999999998</v>
      </c>
      <c r="G24" s="18">
        <v>1267.0230000000001</v>
      </c>
      <c r="H24" s="18">
        <v>1179.6909999999998</v>
      </c>
    </row>
    <row r="25" spans="1:8" ht="12.75" customHeight="1" x14ac:dyDescent="0.25">
      <c r="A25" s="49" t="s">
        <v>94</v>
      </c>
      <c r="B25" s="55"/>
      <c r="C25" s="18">
        <v>324.33600000000001</v>
      </c>
      <c r="D25" s="18">
        <v>319.45399999999989</v>
      </c>
      <c r="E25" s="18">
        <v>397.37300000000005</v>
      </c>
      <c r="F25" s="18">
        <v>422.26999999999987</v>
      </c>
      <c r="G25" s="18">
        <v>1071.9659999999999</v>
      </c>
      <c r="H25" s="18">
        <v>2118.3660000000009</v>
      </c>
    </row>
    <row r="26" spans="1:8" ht="12.75" customHeight="1" x14ac:dyDescent="0.25">
      <c r="A26" s="49" t="s">
        <v>115</v>
      </c>
      <c r="B26" s="18">
        <v>82.078000000000017</v>
      </c>
      <c r="C26" s="18">
        <v>79.100000000000009</v>
      </c>
      <c r="D26" s="18">
        <v>198.185</v>
      </c>
      <c r="E26" s="18">
        <v>138.94499999999999</v>
      </c>
      <c r="F26" s="18">
        <v>20.777999999999999</v>
      </c>
      <c r="G26" s="18">
        <v>15.228000000000002</v>
      </c>
      <c r="H26" s="18">
        <v>6.4459999999999997</v>
      </c>
    </row>
    <row r="27" spans="1:8" ht="12.75" customHeight="1" x14ac:dyDescent="0.25">
      <c r="A27" s="12" t="s">
        <v>30</v>
      </c>
      <c r="B27" s="13"/>
      <c r="C27" s="13"/>
      <c r="D27" s="13"/>
      <c r="E27" s="13"/>
      <c r="F27" s="13"/>
      <c r="G27" s="13"/>
      <c r="H27" s="13"/>
    </row>
    <row r="28" spans="1:8" ht="12.75" customHeight="1" x14ac:dyDescent="0.25">
      <c r="A28" s="15" t="s">
        <v>47</v>
      </c>
      <c r="B28" s="10">
        <v>5706.6139999999978</v>
      </c>
      <c r="C28" s="10">
        <v>8905.0369999999984</v>
      </c>
      <c r="D28" s="10">
        <v>9466.5180000000018</v>
      </c>
      <c r="E28" s="10">
        <v>10146.112280000003</v>
      </c>
      <c r="F28" s="10">
        <v>9906.3570000000018</v>
      </c>
      <c r="G28" s="10">
        <v>9972.844030000002</v>
      </c>
      <c r="H28" s="10">
        <v>10425.954</v>
      </c>
    </row>
    <row r="29" spans="1:8" ht="12.75" customHeight="1" x14ac:dyDescent="0.25">
      <c r="A29" s="17" t="s">
        <v>91</v>
      </c>
      <c r="B29" s="29">
        <v>2268.9559999999992</v>
      </c>
      <c r="C29" s="29">
        <v>4236.5929999999989</v>
      </c>
      <c r="D29" s="29">
        <v>4658.2140000000009</v>
      </c>
      <c r="E29" s="29">
        <v>4840.7811900000015</v>
      </c>
      <c r="F29" s="29">
        <v>4879.0419999999995</v>
      </c>
      <c r="G29" s="29">
        <v>5092.93613</v>
      </c>
      <c r="H29" s="29">
        <v>5307.2589999999991</v>
      </c>
    </row>
    <row r="30" spans="1:8" ht="12.75" customHeight="1" x14ac:dyDescent="0.25">
      <c r="A30" s="17" t="s">
        <v>92</v>
      </c>
      <c r="B30" s="29">
        <v>3437.6579999999999</v>
      </c>
      <c r="C30" s="29">
        <v>4668.4439999999995</v>
      </c>
      <c r="D30" s="29">
        <v>4808.304000000001</v>
      </c>
      <c r="E30" s="29">
        <v>5305.3310799999981</v>
      </c>
      <c r="F30" s="29">
        <v>5027.3150000000041</v>
      </c>
      <c r="G30" s="29">
        <v>4879.907890000005</v>
      </c>
      <c r="H30" s="29">
        <v>5118.6950000000006</v>
      </c>
    </row>
    <row r="31" spans="1:8" ht="12.75" customHeight="1" x14ac:dyDescent="0.25">
      <c r="A31" s="15" t="s">
        <v>61</v>
      </c>
      <c r="B31" s="10">
        <v>1000.422</v>
      </c>
      <c r="C31" s="10">
        <v>2401.4539999999993</v>
      </c>
      <c r="D31" s="10">
        <v>1858.2909999999997</v>
      </c>
      <c r="E31" s="10">
        <v>1689.8133999999998</v>
      </c>
      <c r="F31" s="10">
        <v>1562.7539999999997</v>
      </c>
      <c r="G31" s="10">
        <v>2429.9389999999999</v>
      </c>
      <c r="H31" s="10">
        <v>2896.2440000000001</v>
      </c>
    </row>
    <row r="32" spans="1:8" ht="12.75" customHeight="1" x14ac:dyDescent="0.25">
      <c r="A32" s="17" t="s">
        <v>59</v>
      </c>
      <c r="B32" s="29">
        <v>218.04500000000002</v>
      </c>
      <c r="C32" s="29">
        <v>1194.0649999999998</v>
      </c>
      <c r="D32" s="29">
        <v>945.97300000000007</v>
      </c>
      <c r="E32" s="29">
        <v>711.87970000000018</v>
      </c>
      <c r="F32" s="29">
        <v>795.39899999999977</v>
      </c>
      <c r="G32" s="29">
        <v>1324.8340000000005</v>
      </c>
      <c r="H32" s="29">
        <v>1276.4639999999999</v>
      </c>
    </row>
    <row r="33" spans="1:8" ht="12.75" customHeight="1" x14ac:dyDescent="0.25">
      <c r="A33" s="17" t="s">
        <v>93</v>
      </c>
      <c r="B33" s="29">
        <v>782.37700000000052</v>
      </c>
      <c r="C33" s="29">
        <v>1207.3889999999997</v>
      </c>
      <c r="D33" s="29">
        <v>912.31800000000021</v>
      </c>
      <c r="E33" s="29">
        <v>977.93370000000004</v>
      </c>
      <c r="F33" s="29">
        <v>767.3549999999999</v>
      </c>
      <c r="G33" s="29">
        <v>1105.1049999999996</v>
      </c>
      <c r="H33" s="29">
        <v>1619.7800000000002</v>
      </c>
    </row>
    <row r="34" spans="1:8" ht="12.75" customHeight="1" x14ac:dyDescent="0.25">
      <c r="A34" s="12" t="s">
        <v>5</v>
      </c>
      <c r="B34" s="43"/>
      <c r="C34" s="43"/>
      <c r="D34" s="43"/>
      <c r="E34" s="43"/>
      <c r="F34" s="43"/>
      <c r="G34" s="43"/>
      <c r="H34" s="43"/>
    </row>
    <row r="35" spans="1:8" ht="12.75" customHeight="1" x14ac:dyDescent="0.25">
      <c r="A35" s="14" t="s">
        <v>6</v>
      </c>
      <c r="B35" s="29">
        <v>3949.8970000000008</v>
      </c>
      <c r="C35" s="29">
        <v>8854.5079999999962</v>
      </c>
      <c r="D35" s="29">
        <v>9065.3270000000011</v>
      </c>
      <c r="E35" s="29">
        <v>9197.1146800000042</v>
      </c>
      <c r="F35" s="29">
        <v>8513.2569999999996</v>
      </c>
      <c r="G35" s="29">
        <v>9176.3775700000006</v>
      </c>
      <c r="H35" s="29">
        <v>10586.732000000004</v>
      </c>
    </row>
    <row r="36" spans="1:8" ht="12.75" customHeight="1" x14ac:dyDescent="0.25">
      <c r="A36" s="14" t="s">
        <v>7</v>
      </c>
      <c r="B36" s="29">
        <v>1598.229</v>
      </c>
      <c r="C36" s="29">
        <v>2211.9979999999991</v>
      </c>
      <c r="D36" s="29">
        <v>2038.6599999999999</v>
      </c>
      <c r="E36" s="29">
        <v>2444.3390000000004</v>
      </c>
      <c r="F36" s="29">
        <v>2600.1570000000015</v>
      </c>
      <c r="G36" s="29">
        <v>2615.4954600000001</v>
      </c>
      <c r="H36" s="29">
        <v>2562.7219999999993</v>
      </c>
    </row>
    <row r="37" spans="1:8" ht="12.75" customHeight="1" x14ac:dyDescent="0.25">
      <c r="A37" s="14" t="s">
        <v>8</v>
      </c>
      <c r="B37" s="29">
        <v>1158.9100000000001</v>
      </c>
      <c r="C37" s="29">
        <v>239.98500000000001</v>
      </c>
      <c r="D37" s="29">
        <v>220.82200000000003</v>
      </c>
      <c r="E37" s="29">
        <v>194.47200000000001</v>
      </c>
      <c r="F37" s="29">
        <v>355.697</v>
      </c>
      <c r="G37" s="29">
        <v>610.91000000000008</v>
      </c>
      <c r="H37" s="29">
        <v>172.74400000000003</v>
      </c>
    </row>
    <row r="38" spans="1:8" ht="12.75" customHeight="1" x14ac:dyDescent="0.25">
      <c r="A38" s="12" t="s">
        <v>113</v>
      </c>
      <c r="B38" s="43"/>
      <c r="C38" s="43"/>
      <c r="D38" s="43"/>
      <c r="E38" s="43"/>
      <c r="F38" s="43"/>
      <c r="G38" s="43"/>
      <c r="H38" s="43"/>
    </row>
    <row r="39" spans="1:8" ht="12.75" customHeight="1" x14ac:dyDescent="0.25">
      <c r="A39" s="14" t="s">
        <v>9</v>
      </c>
      <c r="B39" s="29">
        <v>3141.4689999999991</v>
      </c>
      <c r="C39" s="29">
        <v>7333.902</v>
      </c>
      <c r="D39" s="29">
        <v>6999.0480000000007</v>
      </c>
      <c r="E39" s="29">
        <v>7427.75479</v>
      </c>
      <c r="F39" s="29">
        <v>7265.7649999999994</v>
      </c>
      <c r="G39" s="29">
        <v>7995.2064600000022</v>
      </c>
      <c r="H39" s="29">
        <v>9347.2939999999944</v>
      </c>
    </row>
    <row r="40" spans="1:8" ht="12.75" customHeight="1" x14ac:dyDescent="0.25">
      <c r="A40" s="14" t="s">
        <v>10</v>
      </c>
      <c r="B40" s="29">
        <v>1963.278</v>
      </c>
      <c r="C40" s="29">
        <v>1108.0179999999998</v>
      </c>
      <c r="D40" s="29">
        <v>1020.6209999999999</v>
      </c>
      <c r="E40" s="29">
        <v>1237.0840000000001</v>
      </c>
      <c r="F40" s="29">
        <v>1089.7630000000004</v>
      </c>
      <c r="G40" s="29">
        <v>1064.6869999999999</v>
      </c>
      <c r="H40" s="29">
        <v>956.75900000000013</v>
      </c>
    </row>
    <row r="41" spans="1:8" ht="12.75" customHeight="1" x14ac:dyDescent="0.25">
      <c r="A41" s="14" t="s">
        <v>11</v>
      </c>
      <c r="B41" s="29">
        <v>336.01400000000001</v>
      </c>
      <c r="C41" s="29">
        <v>651.0200000000001</v>
      </c>
      <c r="D41" s="29">
        <v>684.05000000000007</v>
      </c>
      <c r="E41" s="29">
        <v>770.33500000000004</v>
      </c>
      <c r="F41" s="29">
        <v>665.40199999999993</v>
      </c>
      <c r="G41" s="29">
        <v>754.53400000000011</v>
      </c>
      <c r="H41" s="29">
        <v>613.14499999999998</v>
      </c>
    </row>
    <row r="42" spans="1:8" ht="12.75" customHeight="1" x14ac:dyDescent="0.25">
      <c r="A42" s="14" t="s">
        <v>12</v>
      </c>
      <c r="B42" s="29">
        <v>532.37899999999991</v>
      </c>
      <c r="C42" s="29">
        <v>768.33600000000001</v>
      </c>
      <c r="D42" s="29">
        <v>793.87599999999998</v>
      </c>
      <c r="E42" s="29">
        <v>774.70299999999997</v>
      </c>
      <c r="F42" s="29">
        <v>717.06600000000003</v>
      </c>
      <c r="G42" s="29">
        <v>775.97100000000012</v>
      </c>
      <c r="H42" s="29">
        <v>506.74999999999994</v>
      </c>
    </row>
    <row r="43" spans="1:8" ht="12.75" customHeight="1" x14ac:dyDescent="0.25">
      <c r="A43" s="14" t="s">
        <v>13</v>
      </c>
      <c r="B43" s="29">
        <v>140.059</v>
      </c>
      <c r="C43" s="29">
        <v>565.30899999999997</v>
      </c>
      <c r="D43" s="29">
        <v>882.7270000000002</v>
      </c>
      <c r="E43" s="29">
        <v>598.31200000000001</v>
      </c>
      <c r="F43" s="29">
        <v>728.0630000000001</v>
      </c>
      <c r="G43" s="29">
        <v>782.66200000000003</v>
      </c>
      <c r="H43" s="29">
        <v>743.12899999999991</v>
      </c>
    </row>
    <row r="44" spans="1:8" ht="12" customHeight="1" x14ac:dyDescent="0.25">
      <c r="A44" s="14" t="s">
        <v>14</v>
      </c>
      <c r="B44" s="29">
        <v>593.83699999999999</v>
      </c>
      <c r="C44" s="29">
        <v>879.90599999999972</v>
      </c>
      <c r="D44" s="29">
        <v>944.48699999999997</v>
      </c>
      <c r="E44" s="29">
        <v>1027.7368899999999</v>
      </c>
      <c r="F44" s="29">
        <v>1003.0520000000001</v>
      </c>
      <c r="G44" s="29">
        <v>1029.7225699999999</v>
      </c>
      <c r="H44" s="29">
        <v>1155.1209999999996</v>
      </c>
    </row>
    <row r="45" spans="1:8" ht="12" customHeight="1" x14ac:dyDescent="0.25">
      <c r="A45" s="12" t="s">
        <v>86</v>
      </c>
      <c r="B45" s="43"/>
      <c r="C45" s="43"/>
      <c r="D45" s="43"/>
      <c r="E45" s="43"/>
      <c r="F45" s="43"/>
      <c r="G45" s="43"/>
      <c r="H45" s="43"/>
    </row>
    <row r="46" spans="1:8" ht="12" customHeight="1" x14ac:dyDescent="0.25">
      <c r="A46" s="14" t="s">
        <v>87</v>
      </c>
      <c r="B46" s="29" t="s">
        <v>4</v>
      </c>
      <c r="C46" s="29">
        <v>161.34599999999998</v>
      </c>
      <c r="D46" s="29">
        <v>262.91900000000004</v>
      </c>
      <c r="E46" s="29">
        <v>209.35858999999999</v>
      </c>
      <c r="F46" s="29">
        <v>179.7</v>
      </c>
      <c r="G46" s="29">
        <v>204.239</v>
      </c>
      <c r="H46" s="29">
        <v>128.75200000000001</v>
      </c>
    </row>
    <row r="47" spans="1:8" ht="12" customHeight="1" x14ac:dyDescent="0.25">
      <c r="A47" s="14" t="s">
        <v>88</v>
      </c>
      <c r="B47" s="29" t="s">
        <v>4</v>
      </c>
      <c r="C47" s="29">
        <v>253.28500000000003</v>
      </c>
      <c r="D47" s="29">
        <v>406.37700000000007</v>
      </c>
      <c r="E47" s="29">
        <v>743.17600000000016</v>
      </c>
      <c r="F47" s="29">
        <v>743.39999999999986</v>
      </c>
      <c r="G47" s="29">
        <v>1336.3630000000001</v>
      </c>
      <c r="H47" s="29">
        <v>1079.5289999999998</v>
      </c>
    </row>
    <row r="48" spans="1:8" ht="12" customHeight="1" x14ac:dyDescent="0.25">
      <c r="A48" s="14" t="s">
        <v>89</v>
      </c>
      <c r="B48" s="29" t="s">
        <v>4</v>
      </c>
      <c r="C48" s="29">
        <v>129.18899999999996</v>
      </c>
      <c r="D48" s="29">
        <v>276.596</v>
      </c>
      <c r="E48" s="29">
        <v>309.95400000000001</v>
      </c>
      <c r="F48" s="29">
        <v>279.697</v>
      </c>
      <c r="G48" s="29">
        <v>297.05799999999999</v>
      </c>
      <c r="H48" s="29">
        <v>199.89800000000005</v>
      </c>
    </row>
    <row r="49" spans="1:8" ht="12" customHeight="1" x14ac:dyDescent="0.25">
      <c r="A49" s="12" t="s">
        <v>15</v>
      </c>
      <c r="B49" s="43"/>
      <c r="C49" s="43"/>
      <c r="D49" s="43"/>
      <c r="E49" s="43"/>
      <c r="F49" s="43"/>
      <c r="G49" s="43"/>
      <c r="H49" s="43"/>
    </row>
    <row r="50" spans="1:8" ht="12" customHeight="1" x14ac:dyDescent="0.25">
      <c r="A50" s="14" t="s">
        <v>16</v>
      </c>
      <c r="B50" s="29">
        <v>5250.4930000000013</v>
      </c>
      <c r="C50" s="29">
        <v>8501.4380000000001</v>
      </c>
      <c r="D50" s="29">
        <v>8370.7780000000002</v>
      </c>
      <c r="E50" s="29">
        <v>8546.232</v>
      </c>
      <c r="F50" s="29">
        <v>8351.3420000000006</v>
      </c>
      <c r="G50" s="29">
        <v>9180.4970000000012</v>
      </c>
      <c r="H50" s="29">
        <v>9689.9649999999947</v>
      </c>
    </row>
    <row r="51" spans="1:8" ht="12" customHeight="1" x14ac:dyDescent="0.25">
      <c r="A51" s="14" t="s">
        <v>17</v>
      </c>
      <c r="B51" s="29">
        <v>612.02199999999993</v>
      </c>
      <c r="C51" s="29">
        <v>982.03899999999999</v>
      </c>
      <c r="D51" s="29">
        <v>1013.6449999999999</v>
      </c>
      <c r="E51" s="29">
        <v>1077.874</v>
      </c>
      <c r="F51" s="29">
        <v>1044.4590000000001</v>
      </c>
      <c r="G51" s="29">
        <v>1053.6580000000001</v>
      </c>
      <c r="H51" s="29">
        <v>968.47100000000012</v>
      </c>
    </row>
    <row r="52" spans="1:8" ht="12" customHeight="1" x14ac:dyDescent="0.25">
      <c r="A52" s="14" t="s">
        <v>18</v>
      </c>
      <c r="B52" s="29">
        <v>228.03900000000002</v>
      </c>
      <c r="C52" s="29">
        <v>550.07799999999997</v>
      </c>
      <c r="D52" s="29">
        <v>595.60300000000007</v>
      </c>
      <c r="E52" s="29">
        <v>629.15300000000002</v>
      </c>
      <c r="F52" s="29">
        <v>630.36000000000013</v>
      </c>
      <c r="G52" s="29">
        <v>465.06256999999994</v>
      </c>
      <c r="H52" s="29">
        <v>479.40800000000002</v>
      </c>
    </row>
    <row r="53" spans="1:8" ht="12" customHeight="1" x14ac:dyDescent="0.25">
      <c r="A53" s="14" t="s">
        <v>19</v>
      </c>
      <c r="B53" s="29">
        <v>13.044</v>
      </c>
      <c r="C53" s="29">
        <v>16.395</v>
      </c>
      <c r="D53" s="29">
        <v>24.841999999999999</v>
      </c>
      <c r="E53" s="29">
        <v>31.163</v>
      </c>
      <c r="F53" s="29">
        <v>66.989000000000004</v>
      </c>
      <c r="G53" s="29">
        <v>66.207000000000008</v>
      </c>
      <c r="H53" s="29">
        <v>60.139000000000003</v>
      </c>
    </row>
    <row r="54" spans="1:8" ht="12" customHeight="1" x14ac:dyDescent="0.25">
      <c r="A54" s="14" t="s">
        <v>20</v>
      </c>
      <c r="B54" s="18">
        <v>1.5669999999999999</v>
      </c>
      <c r="C54" s="18">
        <v>2.6550000000000002</v>
      </c>
      <c r="D54" s="18">
        <v>1.026</v>
      </c>
      <c r="E54" s="18">
        <v>0.97000000000000008</v>
      </c>
      <c r="F54" s="18">
        <v>1.2869999999999999</v>
      </c>
      <c r="G54" s="18">
        <v>0.89500000000000002</v>
      </c>
      <c r="H54" s="18">
        <v>1.66</v>
      </c>
    </row>
    <row r="55" spans="1:8" ht="12" customHeight="1" x14ac:dyDescent="0.25">
      <c r="A55" s="14" t="s">
        <v>21</v>
      </c>
      <c r="B55" s="18">
        <v>7.3370000000000006</v>
      </c>
      <c r="C55" s="18">
        <v>14.207999999999998</v>
      </c>
      <c r="D55" s="18">
        <v>22.940999999999999</v>
      </c>
      <c r="E55" s="18">
        <v>25.640890000000002</v>
      </c>
      <c r="F55" s="18">
        <v>11.109</v>
      </c>
      <c r="G55" s="18">
        <v>12.856999999999999</v>
      </c>
      <c r="H55" s="18">
        <v>11.071999999999999</v>
      </c>
    </row>
    <row r="56" spans="1:8" ht="12" customHeight="1" x14ac:dyDescent="0.25">
      <c r="A56" s="14" t="s">
        <v>22</v>
      </c>
      <c r="B56" s="18" t="s">
        <v>4</v>
      </c>
      <c r="C56" s="18">
        <v>8.3030000000000008</v>
      </c>
      <c r="D56" s="18">
        <v>14.998000000000001</v>
      </c>
      <c r="E56" s="18">
        <v>15.130790000000001</v>
      </c>
      <c r="F56" s="18">
        <v>18.772000000000002</v>
      </c>
      <c r="G56" s="18">
        <v>40.165459999999996</v>
      </c>
      <c r="H56" s="18">
        <v>152.37199999999999</v>
      </c>
    </row>
    <row r="57" spans="1:8" ht="12" customHeight="1" x14ac:dyDescent="0.25">
      <c r="A57" s="14" t="s">
        <v>23</v>
      </c>
      <c r="B57" s="18">
        <v>0.72299999999999998</v>
      </c>
      <c r="C57" s="18">
        <v>73.081999999999994</v>
      </c>
      <c r="D57" s="18">
        <v>63.118000000000002</v>
      </c>
      <c r="E57" s="18">
        <v>125.898</v>
      </c>
      <c r="F57" s="18">
        <v>53.244</v>
      </c>
      <c r="G57" s="18">
        <v>25.527000000000001</v>
      </c>
      <c r="H57" s="18">
        <v>22.690999999999999</v>
      </c>
    </row>
    <row r="58" spans="1:8" ht="12" customHeight="1" x14ac:dyDescent="0.25">
      <c r="A58" s="14" t="s">
        <v>24</v>
      </c>
      <c r="B58" s="18">
        <v>0.88400000000000012</v>
      </c>
      <c r="C58" s="18">
        <v>35.776000000000003</v>
      </c>
      <c r="D58" s="18">
        <v>15.213000000000001</v>
      </c>
      <c r="E58" s="18">
        <v>28.731000000000002</v>
      </c>
      <c r="F58" s="18">
        <v>13.762000000000002</v>
      </c>
      <c r="G58" s="18">
        <v>50.553999999999995</v>
      </c>
      <c r="H58" s="18">
        <v>50.627000000000002</v>
      </c>
    </row>
    <row r="59" spans="1:8" ht="12" customHeight="1" x14ac:dyDescent="0.25">
      <c r="A59" s="14" t="s">
        <v>25</v>
      </c>
      <c r="B59" s="18" t="s">
        <v>4</v>
      </c>
      <c r="C59" s="18">
        <v>15.601000000000001</v>
      </c>
      <c r="D59" s="18">
        <v>17.062000000000001</v>
      </c>
      <c r="E59" s="18">
        <v>10.988000000000001</v>
      </c>
      <c r="F59" s="18">
        <v>9.8580000000000005</v>
      </c>
      <c r="G59" s="18">
        <v>12.385</v>
      </c>
      <c r="H59" s="18">
        <v>24.207000000000001</v>
      </c>
    </row>
    <row r="60" spans="1:8" ht="12" customHeight="1" x14ac:dyDescent="0.25">
      <c r="A60" s="14" t="s">
        <v>26</v>
      </c>
      <c r="B60" s="29">
        <v>526.79900000000009</v>
      </c>
      <c r="C60" s="29">
        <v>1011.052</v>
      </c>
      <c r="D60" s="29">
        <v>1057.7859999999998</v>
      </c>
      <c r="E60" s="29">
        <v>1234.9170000000004</v>
      </c>
      <c r="F60" s="29">
        <v>1174.3150000000001</v>
      </c>
      <c r="G60" s="29">
        <v>1323.4089999999999</v>
      </c>
      <c r="H60" s="29">
        <v>1723.0019999999995</v>
      </c>
    </row>
    <row r="61" spans="1:8" ht="12" customHeight="1" x14ac:dyDescent="0.25">
      <c r="A61" s="14" t="s">
        <v>27</v>
      </c>
      <c r="B61" s="29">
        <v>5.32</v>
      </c>
      <c r="C61" s="29">
        <v>16.600000000000001</v>
      </c>
      <c r="D61" s="29">
        <v>17.498000000000001</v>
      </c>
      <c r="E61" s="29">
        <v>18.997</v>
      </c>
      <c r="F61" s="29">
        <v>10.210000000000001</v>
      </c>
      <c r="G61" s="29">
        <v>11.936</v>
      </c>
      <c r="H61" s="29">
        <v>9.1229999999999993</v>
      </c>
    </row>
    <row r="62" spans="1:8" ht="12" customHeight="1" x14ac:dyDescent="0.25">
      <c r="A62" s="14" t="s">
        <v>28</v>
      </c>
      <c r="B62" s="29">
        <v>7.2690000000000001</v>
      </c>
      <c r="C62" s="29">
        <v>4.7859999999999996</v>
      </c>
      <c r="D62" s="29">
        <v>5.7220000000000004</v>
      </c>
      <c r="E62" s="29">
        <v>4.0820000000000007</v>
      </c>
      <c r="F62" s="29">
        <v>3.0219999999999998</v>
      </c>
      <c r="G62" s="29">
        <v>4.2219999999999995</v>
      </c>
      <c r="H62" s="29">
        <v>1.8599999999999999</v>
      </c>
    </row>
    <row r="63" spans="1:8" ht="12" customHeight="1" thickBot="1" x14ac:dyDescent="0.3">
      <c r="A63" s="59" t="s">
        <v>29</v>
      </c>
      <c r="B63" s="61">
        <v>53.539000000000001</v>
      </c>
      <c r="C63" s="61">
        <v>74.478000000000009</v>
      </c>
      <c r="D63" s="61">
        <v>104.577</v>
      </c>
      <c r="E63" s="61">
        <v>86.149000000000001</v>
      </c>
      <c r="F63" s="61">
        <v>80.381999999999991</v>
      </c>
      <c r="G63" s="61">
        <v>155.40800000000002</v>
      </c>
      <c r="H63" s="61">
        <v>127.601</v>
      </c>
    </row>
    <row r="64" spans="1:8" s="35" customFormat="1" ht="12" customHeight="1" x14ac:dyDescent="0.25">
      <c r="A64" s="62"/>
      <c r="B64" s="62"/>
      <c r="C64" s="36"/>
      <c r="F64" s="36"/>
      <c r="H64" s="36"/>
    </row>
    <row r="65" spans="4:8" s="35" customFormat="1" ht="12" customHeight="1" x14ac:dyDescent="0.25">
      <c r="D65" s="36"/>
      <c r="E65" s="36"/>
      <c r="H65" s="36" t="s">
        <v>193</v>
      </c>
    </row>
    <row r="66" spans="4:8" ht="12" customHeight="1" x14ac:dyDescent="0.25"/>
    <row r="67" spans="4:8" ht="11.25" customHeight="1" x14ac:dyDescent="0.25"/>
    <row r="68" spans="4:8" ht="11.25" customHeight="1" x14ac:dyDescent="0.25"/>
    <row r="69" spans="4:8" ht="11.25" customHeight="1" x14ac:dyDescent="0.25"/>
    <row r="70" spans="4:8" ht="11.25" customHeight="1" x14ac:dyDescent="0.25"/>
    <row r="71" spans="4:8" ht="11.25" customHeight="1" x14ac:dyDescent="0.25"/>
    <row r="72" spans="4:8" ht="11.25" customHeight="1" x14ac:dyDescent="0.25"/>
    <row r="73" spans="4:8" ht="11.25" customHeight="1" x14ac:dyDescent="0.25"/>
    <row r="74" spans="4:8" ht="11.25" customHeight="1" x14ac:dyDescent="0.25"/>
  </sheetData>
  <mergeCells count="1">
    <mergeCell ref="B24:B25"/>
  </mergeCells>
  <phoneticPr fontId="13" type="noConversion"/>
  <pageMargins left="0.39370078740157483" right="0.39370078740157483" top="0.39370078740157483" bottom="0.39370078740157483" header="0" footer="0"/>
  <pageSetup paperSize="9" scale="9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FFFF00"/>
    <pageSetUpPr fitToPage="1"/>
  </sheetPr>
  <dimension ref="A1:H74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CONCATENATE(seznam!B12,seznam!C12)</f>
        <v>Tab. A.4bVýdaje za VaV provedený ve vysokoškolském sektoru v ČR (HERD)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3763.98</v>
      </c>
      <c r="C4" s="10">
        <v>9158.4010000000035</v>
      </c>
      <c r="D4" s="10">
        <v>9089.8520000000008</v>
      </c>
      <c r="E4" s="10">
        <v>10022.1</v>
      </c>
      <c r="F4" s="10">
        <v>10616.060999999998</v>
      </c>
      <c r="G4" s="10">
        <v>15288.401000000003</v>
      </c>
      <c r="H4" s="10">
        <v>19878.532999999992</v>
      </c>
    </row>
    <row r="5" spans="1:8" ht="12.75" customHeight="1" x14ac:dyDescent="0.25">
      <c r="A5" s="12" t="s">
        <v>31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14" t="s">
        <v>67</v>
      </c>
      <c r="B6" s="29">
        <v>3763.875</v>
      </c>
      <c r="C6" s="29">
        <v>8687.1930000000011</v>
      </c>
      <c r="D6" s="29">
        <v>8663.7909999999993</v>
      </c>
      <c r="E6" s="29">
        <v>9323.8640000000032</v>
      </c>
      <c r="F6" s="29">
        <v>10109.991999999997</v>
      </c>
      <c r="G6" s="29">
        <v>14701.551000000001</v>
      </c>
      <c r="H6" s="29">
        <v>18979.736999999997</v>
      </c>
    </row>
    <row r="7" spans="1:8" ht="12.75" customHeight="1" x14ac:dyDescent="0.25">
      <c r="A7" s="14" t="s">
        <v>44</v>
      </c>
      <c r="B7" s="29" t="s">
        <v>4</v>
      </c>
      <c r="C7" s="29">
        <v>423.11900000000003</v>
      </c>
      <c r="D7" s="29">
        <v>362.01700000000005</v>
      </c>
      <c r="E7" s="29">
        <v>620.37300000000005</v>
      </c>
      <c r="F7" s="29">
        <v>419.16700000000003</v>
      </c>
      <c r="G7" s="29">
        <v>495.11900000000003</v>
      </c>
      <c r="H7" s="29">
        <v>746.8520000000002</v>
      </c>
    </row>
    <row r="8" spans="1:8" ht="12.75" customHeight="1" x14ac:dyDescent="0.25">
      <c r="A8" s="14" t="s">
        <v>32</v>
      </c>
      <c r="B8" s="29" t="s">
        <v>4</v>
      </c>
      <c r="C8" s="29">
        <v>48.089000000000006</v>
      </c>
      <c r="D8" s="29">
        <v>64.043999999999997</v>
      </c>
      <c r="E8" s="29">
        <v>77.863000000000014</v>
      </c>
      <c r="F8" s="29">
        <v>86.902000000000015</v>
      </c>
      <c r="G8" s="29">
        <v>91.730999999999995</v>
      </c>
      <c r="H8" s="29">
        <v>151.94399999999999</v>
      </c>
    </row>
    <row r="9" spans="1:8" ht="12.75" customHeight="1" x14ac:dyDescent="0.25">
      <c r="A9" s="12" t="s">
        <v>74</v>
      </c>
      <c r="B9" s="13"/>
      <c r="C9" s="13"/>
      <c r="D9" s="13"/>
      <c r="E9" s="13"/>
      <c r="F9" s="13"/>
      <c r="G9" s="13"/>
      <c r="H9" s="13"/>
    </row>
    <row r="10" spans="1:8" ht="12.75" customHeight="1" x14ac:dyDescent="0.25">
      <c r="A10" s="49" t="s">
        <v>75</v>
      </c>
      <c r="B10" s="29" t="s">
        <v>4</v>
      </c>
      <c r="C10" s="29">
        <v>1.776</v>
      </c>
      <c r="D10" s="29">
        <v>1.75</v>
      </c>
      <c r="E10" s="29">
        <v>2.8170000000000002</v>
      </c>
      <c r="F10" s="29">
        <v>2.15</v>
      </c>
      <c r="G10" s="29">
        <v>2.8220000000000001</v>
      </c>
      <c r="H10" s="29">
        <v>1.3480000000000001</v>
      </c>
    </row>
    <row r="11" spans="1:8" ht="12.75" customHeight="1" x14ac:dyDescent="0.25">
      <c r="A11" s="49" t="s">
        <v>76</v>
      </c>
      <c r="B11" s="29">
        <v>13.985000000000003</v>
      </c>
      <c r="C11" s="29">
        <v>97.447000000000003</v>
      </c>
      <c r="D11" s="29">
        <v>148.994</v>
      </c>
      <c r="E11" s="29">
        <v>115.41700000000002</v>
      </c>
      <c r="F11" s="29">
        <v>205.39599999999999</v>
      </c>
      <c r="G11" s="29">
        <v>59.227000000000004</v>
      </c>
      <c r="H11" s="29">
        <v>167.39200000000002</v>
      </c>
    </row>
    <row r="12" spans="1:8" ht="12.75" customHeight="1" x14ac:dyDescent="0.25">
      <c r="A12" s="49" t="s">
        <v>77</v>
      </c>
      <c r="B12" s="29">
        <v>31.036000000000001</v>
      </c>
      <c r="C12" s="29">
        <v>80.427999999999997</v>
      </c>
      <c r="D12" s="29">
        <v>100.04999999999998</v>
      </c>
      <c r="E12" s="29">
        <v>92.293000000000006</v>
      </c>
      <c r="F12" s="29">
        <v>139.59699999999998</v>
      </c>
      <c r="G12" s="29">
        <v>162.85099999999997</v>
      </c>
      <c r="H12" s="29">
        <v>212.197</v>
      </c>
    </row>
    <row r="13" spans="1:8" ht="12.75" customHeight="1" x14ac:dyDescent="0.25">
      <c r="A13" s="49" t="s">
        <v>78</v>
      </c>
      <c r="B13" s="29">
        <v>194.471</v>
      </c>
      <c r="C13" s="29">
        <v>277.72399999999999</v>
      </c>
      <c r="D13" s="29">
        <v>206.81800000000001</v>
      </c>
      <c r="E13" s="29">
        <v>267.51800000000003</v>
      </c>
      <c r="F13" s="29">
        <v>298.56200000000001</v>
      </c>
      <c r="G13" s="29">
        <v>1519.68</v>
      </c>
      <c r="H13" s="29">
        <v>464.95099999999991</v>
      </c>
    </row>
    <row r="14" spans="1:8" ht="12.75" customHeight="1" x14ac:dyDescent="0.25">
      <c r="A14" s="49" t="s">
        <v>79</v>
      </c>
      <c r="B14" s="29">
        <v>475.005</v>
      </c>
      <c r="C14" s="29">
        <v>1164.6720000000003</v>
      </c>
      <c r="D14" s="29">
        <v>930.66199999999992</v>
      </c>
      <c r="E14" s="29">
        <v>1212.1949999999999</v>
      </c>
      <c r="F14" s="29">
        <v>1348.0189999999998</v>
      </c>
      <c r="G14" s="29">
        <v>1454.9430000000004</v>
      </c>
      <c r="H14" s="29">
        <v>2108.7109999999998</v>
      </c>
    </row>
    <row r="15" spans="1:8" ht="12.75" customHeight="1" x14ac:dyDescent="0.25">
      <c r="A15" s="49" t="s">
        <v>80</v>
      </c>
      <c r="B15" s="29">
        <v>406.541</v>
      </c>
      <c r="C15" s="29">
        <v>1569.2639999999999</v>
      </c>
      <c r="D15" s="29">
        <v>1419.0370000000003</v>
      </c>
      <c r="E15" s="29">
        <v>1396.7509999999997</v>
      </c>
      <c r="F15" s="29">
        <v>1436.8400000000001</v>
      </c>
      <c r="G15" s="29">
        <v>1775.2970000000003</v>
      </c>
      <c r="H15" s="29">
        <v>1651.1340000000002</v>
      </c>
    </row>
    <row r="16" spans="1:8" ht="12.75" customHeight="1" x14ac:dyDescent="0.25">
      <c r="A16" s="49" t="s">
        <v>81</v>
      </c>
      <c r="B16" s="29">
        <v>2642.942</v>
      </c>
      <c r="C16" s="29">
        <v>5967.0900000000011</v>
      </c>
      <c r="D16" s="29">
        <v>6282.5410000000002</v>
      </c>
      <c r="E16" s="29">
        <v>6935.1090000000004</v>
      </c>
      <c r="F16" s="29">
        <v>7185.4970000000003</v>
      </c>
      <c r="G16" s="29">
        <v>10313.581000000004</v>
      </c>
      <c r="H16" s="29">
        <v>15272.8</v>
      </c>
    </row>
    <row r="17" spans="1:8" ht="12.75" customHeight="1" x14ac:dyDescent="0.25">
      <c r="A17" s="12" t="s">
        <v>3</v>
      </c>
      <c r="B17" s="13"/>
      <c r="C17" s="13"/>
      <c r="D17" s="13"/>
      <c r="E17" s="13"/>
      <c r="F17" s="13"/>
      <c r="G17" s="13"/>
      <c r="H17" s="13"/>
    </row>
    <row r="18" spans="1:8" ht="12.75" customHeight="1" x14ac:dyDescent="0.25">
      <c r="A18" s="49" t="s">
        <v>119</v>
      </c>
      <c r="B18" s="18">
        <v>39.960999999999999</v>
      </c>
      <c r="C18" s="18">
        <v>66.955000000000013</v>
      </c>
      <c r="D18" s="18">
        <v>56.780000000000008</v>
      </c>
      <c r="E18" s="18">
        <v>105.73100000000007</v>
      </c>
      <c r="F18" s="18">
        <v>113.31100000000004</v>
      </c>
      <c r="G18" s="18">
        <v>155.98700000000005</v>
      </c>
      <c r="H18" s="18">
        <v>158.41500000000002</v>
      </c>
    </row>
    <row r="19" spans="1:8" ht="12.75" customHeight="1" x14ac:dyDescent="0.25">
      <c r="A19" s="63" t="s">
        <v>158</v>
      </c>
      <c r="B19" s="58" t="s">
        <v>4</v>
      </c>
      <c r="C19" s="58" t="s">
        <v>4</v>
      </c>
      <c r="D19" s="58" t="s">
        <v>4</v>
      </c>
      <c r="E19" s="58" t="s">
        <v>4</v>
      </c>
      <c r="F19" s="58">
        <v>98.917000000000016</v>
      </c>
      <c r="G19" s="58">
        <v>139.40700000000001</v>
      </c>
      <c r="H19" s="58">
        <v>135.50399999999999</v>
      </c>
    </row>
    <row r="20" spans="1:8" ht="12.75" customHeight="1" x14ac:dyDescent="0.25">
      <c r="A20" s="49" t="s">
        <v>45</v>
      </c>
      <c r="B20" s="18">
        <v>3534.1849999999995</v>
      </c>
      <c r="C20" s="18">
        <v>8387.2790000000023</v>
      </c>
      <c r="D20" s="18">
        <v>8255.904999999997</v>
      </c>
      <c r="E20" s="18">
        <v>9075.65</v>
      </c>
      <c r="F20" s="18">
        <v>9216.4779999999973</v>
      </c>
      <c r="G20" s="18">
        <v>10946.834000000001</v>
      </c>
      <c r="H20" s="18">
        <v>11640.233</v>
      </c>
    </row>
    <row r="21" spans="1:8" ht="12.75" customHeight="1" x14ac:dyDescent="0.25">
      <c r="A21" s="49" t="s">
        <v>97</v>
      </c>
      <c r="B21" s="55">
        <v>131.82600000000002</v>
      </c>
      <c r="C21" s="18">
        <v>4.9950000000000001</v>
      </c>
      <c r="D21" s="18">
        <v>3.3200000000000003</v>
      </c>
      <c r="E21" s="18">
        <v>0.61699999999999999</v>
      </c>
      <c r="F21" s="18">
        <v>5.9689999999999994</v>
      </c>
      <c r="G21" s="18">
        <v>4.5030000000000001</v>
      </c>
      <c r="H21" s="18">
        <v>3</v>
      </c>
    </row>
    <row r="22" spans="1:8" ht="12.75" customHeight="1" x14ac:dyDescent="0.25">
      <c r="A22" s="49" t="s">
        <v>94</v>
      </c>
      <c r="B22" s="55"/>
      <c r="C22" s="18">
        <v>405.67</v>
      </c>
      <c r="D22" s="18">
        <v>391.01400000000007</v>
      </c>
      <c r="E22" s="18">
        <v>425.34600000000006</v>
      </c>
      <c r="F22" s="18">
        <v>880.52399999999977</v>
      </c>
      <c r="G22" s="18">
        <v>3636.4859999999999</v>
      </c>
      <c r="H22" s="18">
        <v>7442.9139999999989</v>
      </c>
    </row>
    <row r="23" spans="1:8" ht="12.75" customHeight="1" x14ac:dyDescent="0.25">
      <c r="A23" s="49" t="s">
        <v>36</v>
      </c>
      <c r="B23" s="18">
        <v>58.007999999999988</v>
      </c>
      <c r="C23" s="18">
        <v>293.50200000000007</v>
      </c>
      <c r="D23" s="18">
        <v>382.83300000000003</v>
      </c>
      <c r="E23" s="18">
        <v>414.75599999999997</v>
      </c>
      <c r="F23" s="18">
        <v>399.77900000000011</v>
      </c>
      <c r="G23" s="18">
        <v>544.59099999999989</v>
      </c>
      <c r="H23" s="18">
        <v>633.971</v>
      </c>
    </row>
    <row r="24" spans="1:8" ht="12.75" customHeight="1" x14ac:dyDescent="0.25">
      <c r="A24" s="12" t="s">
        <v>30</v>
      </c>
      <c r="B24" s="13"/>
      <c r="C24" s="13"/>
      <c r="D24" s="13"/>
      <c r="E24" s="13"/>
      <c r="F24" s="13"/>
      <c r="G24" s="13"/>
      <c r="H24" s="13"/>
    </row>
    <row r="25" spans="1:8" ht="12.75" customHeight="1" x14ac:dyDescent="0.25">
      <c r="A25" s="15" t="s">
        <v>47</v>
      </c>
      <c r="B25" s="10">
        <v>3202.8209999999995</v>
      </c>
      <c r="C25" s="10">
        <v>8213.5760000000064</v>
      </c>
      <c r="D25" s="10">
        <v>8408.7920000000013</v>
      </c>
      <c r="E25" s="10">
        <v>9362.9770000000026</v>
      </c>
      <c r="F25" s="10">
        <v>9851.239999999998</v>
      </c>
      <c r="G25" s="10">
        <v>11512.235999999994</v>
      </c>
      <c r="H25" s="10">
        <v>12599.807000000004</v>
      </c>
    </row>
    <row r="26" spans="1:8" ht="12.75" customHeight="1" x14ac:dyDescent="0.25">
      <c r="A26" s="17" t="s">
        <v>91</v>
      </c>
      <c r="B26" s="29">
        <v>1208.5230000000004</v>
      </c>
      <c r="C26" s="29">
        <v>4258.5489999999972</v>
      </c>
      <c r="D26" s="29">
        <v>4438.2459999999992</v>
      </c>
      <c r="E26" s="29">
        <v>4759.6370000000024</v>
      </c>
      <c r="F26" s="29">
        <v>4881.8039999999983</v>
      </c>
      <c r="G26" s="29">
        <v>5997.0800000000045</v>
      </c>
      <c r="H26" s="29">
        <v>6729.3119999999999</v>
      </c>
    </row>
    <row r="27" spans="1:8" ht="12.75" customHeight="1" x14ac:dyDescent="0.25">
      <c r="A27" s="17" t="s">
        <v>92</v>
      </c>
      <c r="B27" s="29">
        <v>1994.298</v>
      </c>
      <c r="C27" s="29">
        <v>3955.0270000000019</v>
      </c>
      <c r="D27" s="29">
        <v>3970.5459999999994</v>
      </c>
      <c r="E27" s="29">
        <v>4603.3400000000029</v>
      </c>
      <c r="F27" s="29">
        <v>4969.4359999999979</v>
      </c>
      <c r="G27" s="29">
        <v>5515.1559999999999</v>
      </c>
      <c r="H27" s="29">
        <v>5870.4950000000008</v>
      </c>
    </row>
    <row r="28" spans="1:8" ht="12.75" customHeight="1" x14ac:dyDescent="0.25">
      <c r="A28" s="15" t="s">
        <v>61</v>
      </c>
      <c r="B28" s="10">
        <v>561.15900000000022</v>
      </c>
      <c r="C28" s="10">
        <v>944.82499999999982</v>
      </c>
      <c r="D28" s="10">
        <v>681.06000000000006</v>
      </c>
      <c r="E28" s="10">
        <v>659.12299999999993</v>
      </c>
      <c r="F28" s="10">
        <v>764.82099999999991</v>
      </c>
      <c r="G28" s="10">
        <v>3776.1650000000009</v>
      </c>
      <c r="H28" s="10">
        <v>7278.7260000000033</v>
      </c>
    </row>
    <row r="29" spans="1:8" ht="12.75" customHeight="1" x14ac:dyDescent="0.25">
      <c r="A29" s="17" t="s">
        <v>59</v>
      </c>
      <c r="B29" s="29">
        <v>3.2850000000000006</v>
      </c>
      <c r="C29" s="29">
        <v>201.077</v>
      </c>
      <c r="D29" s="29">
        <v>26.891999999999999</v>
      </c>
      <c r="E29" s="29">
        <v>36.520000000000003</v>
      </c>
      <c r="F29" s="29">
        <v>210.23500000000004</v>
      </c>
      <c r="G29" s="29">
        <v>2691.5830000000001</v>
      </c>
      <c r="H29" s="29">
        <v>3644.8129999999996</v>
      </c>
    </row>
    <row r="30" spans="1:8" ht="12.75" customHeight="1" x14ac:dyDescent="0.25">
      <c r="A30" s="17" t="s">
        <v>93</v>
      </c>
      <c r="B30" s="29">
        <v>557.87400000000014</v>
      </c>
      <c r="C30" s="29">
        <v>743.74799999999993</v>
      </c>
      <c r="D30" s="29">
        <v>654.16800000000001</v>
      </c>
      <c r="E30" s="29">
        <v>622.60300000000018</v>
      </c>
      <c r="F30" s="21">
        <v>554.58600000000001</v>
      </c>
      <c r="G30" s="21">
        <v>1084.5820000000003</v>
      </c>
      <c r="H30" s="21">
        <v>3633.913</v>
      </c>
    </row>
    <row r="31" spans="1:8" ht="12.75" customHeight="1" x14ac:dyDescent="0.25">
      <c r="A31" s="12" t="s">
        <v>5</v>
      </c>
      <c r="B31" s="43"/>
      <c r="C31" s="43"/>
      <c r="D31" s="43"/>
      <c r="E31" s="43"/>
      <c r="F31" s="43"/>
      <c r="G31" s="43"/>
      <c r="H31" s="43"/>
    </row>
    <row r="32" spans="1:8" ht="12.75" customHeight="1" x14ac:dyDescent="0.25">
      <c r="A32" s="14" t="s">
        <v>6</v>
      </c>
      <c r="B32" s="29">
        <v>1891.3820000000005</v>
      </c>
      <c r="C32" s="29">
        <v>5619.2590000000027</v>
      </c>
      <c r="D32" s="29">
        <v>5207.6810000000014</v>
      </c>
      <c r="E32" s="29">
        <v>6032.4080000000013</v>
      </c>
      <c r="F32" s="29">
        <v>5886.1160000000018</v>
      </c>
      <c r="G32" s="29">
        <v>7905.0939999999991</v>
      </c>
      <c r="H32" s="29">
        <v>9760.8939999999948</v>
      </c>
    </row>
    <row r="33" spans="1:8" ht="12.75" customHeight="1" x14ac:dyDescent="0.25">
      <c r="A33" s="14" t="s">
        <v>7</v>
      </c>
      <c r="B33" s="29">
        <v>1569.7850000000003</v>
      </c>
      <c r="C33" s="29">
        <v>3058.9739999999997</v>
      </c>
      <c r="D33" s="29">
        <v>3363.6139999999987</v>
      </c>
      <c r="E33" s="29">
        <v>3623.5339999999997</v>
      </c>
      <c r="F33" s="29">
        <v>4111.5779999999995</v>
      </c>
      <c r="G33" s="29">
        <v>5704.1849999999977</v>
      </c>
      <c r="H33" s="29">
        <v>7341.9160000000002</v>
      </c>
    </row>
    <row r="34" spans="1:8" ht="12.75" customHeight="1" x14ac:dyDescent="0.25">
      <c r="A34" s="14" t="s">
        <v>8</v>
      </c>
      <c r="B34" s="29">
        <v>302.81299999999999</v>
      </c>
      <c r="C34" s="29">
        <v>480.16800000000001</v>
      </c>
      <c r="D34" s="29">
        <v>518.5569999999999</v>
      </c>
      <c r="E34" s="29">
        <v>366.15800000000007</v>
      </c>
      <c r="F34" s="29">
        <v>618.36699999999996</v>
      </c>
      <c r="G34" s="29">
        <v>1679.1219999999994</v>
      </c>
      <c r="H34" s="29">
        <v>2775.723</v>
      </c>
    </row>
    <row r="35" spans="1:8" ht="12.75" customHeight="1" x14ac:dyDescent="0.25">
      <c r="A35" s="45" t="s">
        <v>113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14" t="s">
        <v>9</v>
      </c>
      <c r="B36" s="29">
        <v>1313.731</v>
      </c>
      <c r="C36" s="29">
        <v>1911.3190000000002</v>
      </c>
      <c r="D36" s="29">
        <v>2356.9239999999995</v>
      </c>
      <c r="E36" s="29">
        <v>2445.8999999999996</v>
      </c>
      <c r="F36" s="29">
        <v>2818.5880000000002</v>
      </c>
      <c r="G36" s="29">
        <v>4420.0329999999994</v>
      </c>
      <c r="H36" s="29">
        <v>6387.7619999999997</v>
      </c>
    </row>
    <row r="37" spans="1:8" ht="12.75" customHeight="1" x14ac:dyDescent="0.25">
      <c r="A37" s="14" t="s">
        <v>10</v>
      </c>
      <c r="B37" s="29">
        <v>1411.9039999999998</v>
      </c>
      <c r="C37" s="29">
        <v>3388.0349999999999</v>
      </c>
      <c r="D37" s="29">
        <v>3228.1749999999997</v>
      </c>
      <c r="E37" s="29">
        <v>3474.2050000000004</v>
      </c>
      <c r="F37" s="29">
        <v>3760.6610000000014</v>
      </c>
      <c r="G37" s="29">
        <v>5974.24</v>
      </c>
      <c r="H37" s="29">
        <v>6972.6990000000005</v>
      </c>
    </row>
    <row r="38" spans="1:8" ht="12.75" customHeight="1" x14ac:dyDescent="0.25">
      <c r="A38" s="14" t="s">
        <v>11</v>
      </c>
      <c r="B38" s="29">
        <v>436.96699999999998</v>
      </c>
      <c r="C38" s="29">
        <v>1842.9220000000003</v>
      </c>
      <c r="D38" s="29">
        <v>1572.6030000000001</v>
      </c>
      <c r="E38" s="29">
        <v>2083.7159999999999</v>
      </c>
      <c r="F38" s="29">
        <v>1832.8039999999996</v>
      </c>
      <c r="G38" s="29">
        <v>2164.1379999999999</v>
      </c>
      <c r="H38" s="29">
        <v>3201.1969999999997</v>
      </c>
    </row>
    <row r="39" spans="1:8" ht="12.75" customHeight="1" x14ac:dyDescent="0.25">
      <c r="A39" s="14" t="s">
        <v>12</v>
      </c>
      <c r="B39" s="29">
        <v>266.17399999999998</v>
      </c>
      <c r="C39" s="29">
        <v>606.29399999999998</v>
      </c>
      <c r="D39" s="29">
        <v>613.23500000000001</v>
      </c>
      <c r="E39" s="29">
        <v>716.80099999999993</v>
      </c>
      <c r="F39" s="29">
        <v>634.13200000000006</v>
      </c>
      <c r="G39" s="29">
        <v>811.95700000000011</v>
      </c>
      <c r="H39" s="29">
        <v>1187.4879999999998</v>
      </c>
    </row>
    <row r="40" spans="1:8" ht="12.75" customHeight="1" x14ac:dyDescent="0.25">
      <c r="A40" s="14" t="s">
        <v>13</v>
      </c>
      <c r="B40" s="29">
        <v>126.015</v>
      </c>
      <c r="C40" s="29">
        <v>922.23399999999981</v>
      </c>
      <c r="D40" s="29">
        <v>812.49500000000012</v>
      </c>
      <c r="E40" s="29">
        <v>713.41200000000003</v>
      </c>
      <c r="F40" s="29">
        <v>784.2470000000003</v>
      </c>
      <c r="G40" s="29">
        <v>1057.8070000000002</v>
      </c>
      <c r="H40" s="29">
        <v>1157.1540000000002</v>
      </c>
    </row>
    <row r="41" spans="1:8" ht="12.75" customHeight="1" x14ac:dyDescent="0.25">
      <c r="A41" s="14" t="s">
        <v>14</v>
      </c>
      <c r="B41" s="29">
        <v>209.18900000000002</v>
      </c>
      <c r="C41" s="29">
        <v>487.59699999999998</v>
      </c>
      <c r="D41" s="29">
        <v>506.42</v>
      </c>
      <c r="E41" s="29">
        <v>588.06599999999992</v>
      </c>
      <c r="F41" s="29">
        <v>785.62899999999991</v>
      </c>
      <c r="G41" s="29">
        <v>860.22599999999989</v>
      </c>
      <c r="H41" s="29">
        <v>972.23300000000006</v>
      </c>
    </row>
    <row r="42" spans="1:8" ht="12.75" customHeight="1" x14ac:dyDescent="0.25">
      <c r="A42" s="12" t="s">
        <v>86</v>
      </c>
      <c r="B42" s="43"/>
      <c r="C42" s="43"/>
      <c r="D42" s="43"/>
      <c r="E42" s="43"/>
      <c r="F42" s="43"/>
      <c r="G42" s="43"/>
      <c r="H42" s="43"/>
    </row>
    <row r="43" spans="1:8" ht="12.75" customHeight="1" x14ac:dyDescent="0.25">
      <c r="A43" s="14" t="s">
        <v>87</v>
      </c>
      <c r="B43" s="29" t="s">
        <v>4</v>
      </c>
      <c r="C43" s="29">
        <v>434.88200000000001</v>
      </c>
      <c r="D43" s="29">
        <v>561.26299999999992</v>
      </c>
      <c r="E43" s="29">
        <v>602.62999999999988</v>
      </c>
      <c r="F43" s="29">
        <v>666.61099999999965</v>
      </c>
      <c r="G43" s="29">
        <v>748.88600000000019</v>
      </c>
      <c r="H43" s="29">
        <v>1041.4100000000001</v>
      </c>
    </row>
    <row r="44" spans="1:8" ht="12" customHeight="1" x14ac:dyDescent="0.25">
      <c r="A44" s="14" t="s">
        <v>88</v>
      </c>
      <c r="B44" s="29" t="s">
        <v>4</v>
      </c>
      <c r="C44" s="29">
        <v>954.11300000000006</v>
      </c>
      <c r="D44" s="29">
        <v>615.33400000000006</v>
      </c>
      <c r="E44" s="29">
        <v>543.15</v>
      </c>
      <c r="F44" s="29">
        <v>623.74099999999999</v>
      </c>
      <c r="G44" s="29">
        <v>709.04699999999991</v>
      </c>
      <c r="H44" s="29">
        <v>1178.6989999999998</v>
      </c>
    </row>
    <row r="45" spans="1:8" ht="12" customHeight="1" x14ac:dyDescent="0.25">
      <c r="A45" s="14" t="s">
        <v>89</v>
      </c>
      <c r="B45" s="29" t="s">
        <v>4</v>
      </c>
      <c r="C45" s="29">
        <v>147.452</v>
      </c>
      <c r="D45" s="29">
        <v>240.38800000000006</v>
      </c>
      <c r="E45" s="29">
        <v>223.45100000000002</v>
      </c>
      <c r="F45" s="29">
        <v>222.02500000000003</v>
      </c>
      <c r="G45" s="29">
        <v>356.08700000000005</v>
      </c>
      <c r="H45" s="29">
        <v>299.52999999999997</v>
      </c>
    </row>
    <row r="46" spans="1:8" ht="12" customHeight="1" x14ac:dyDescent="0.25">
      <c r="A46" s="12" t="s">
        <v>15</v>
      </c>
      <c r="B46" s="43"/>
      <c r="C46" s="43"/>
      <c r="D46" s="43"/>
      <c r="E46" s="43"/>
      <c r="F46" s="43"/>
      <c r="G46" s="43"/>
      <c r="H46" s="43"/>
    </row>
    <row r="47" spans="1:8" ht="12" customHeight="1" x14ac:dyDescent="0.25">
      <c r="A47" s="14" t="s">
        <v>16</v>
      </c>
      <c r="B47" s="29">
        <v>1908.7039999999997</v>
      </c>
      <c r="C47" s="29">
        <v>4179.8069999999998</v>
      </c>
      <c r="D47" s="29">
        <v>4212.5860000000002</v>
      </c>
      <c r="E47" s="29">
        <v>4638.54</v>
      </c>
      <c r="F47" s="29">
        <v>4633.7690000000011</v>
      </c>
      <c r="G47" s="29">
        <v>5333.9539999999997</v>
      </c>
      <c r="H47" s="29">
        <v>5379.7699999999986</v>
      </c>
    </row>
    <row r="48" spans="1:8" ht="12" customHeight="1" x14ac:dyDescent="0.25">
      <c r="A48" s="14" t="s">
        <v>17</v>
      </c>
      <c r="B48" s="18" t="s">
        <v>4</v>
      </c>
      <c r="C48" s="18">
        <v>12.105</v>
      </c>
      <c r="D48" s="18">
        <v>16.721</v>
      </c>
      <c r="E48" s="18">
        <v>2.0270000000000001</v>
      </c>
      <c r="F48" s="18">
        <v>11.734999999999999</v>
      </c>
      <c r="G48" s="18">
        <v>11.798</v>
      </c>
      <c r="H48" s="18">
        <v>35.760999999999996</v>
      </c>
    </row>
    <row r="49" spans="1:8" ht="12" customHeight="1" x14ac:dyDescent="0.25">
      <c r="A49" s="14" t="s">
        <v>18</v>
      </c>
      <c r="B49" s="29">
        <v>132.001</v>
      </c>
      <c r="C49" s="29">
        <v>309.74700000000001</v>
      </c>
      <c r="D49" s="29">
        <v>382.11600000000004</v>
      </c>
      <c r="E49" s="29">
        <v>383.07299999999998</v>
      </c>
      <c r="F49" s="29">
        <v>410.28999999999996</v>
      </c>
      <c r="G49" s="29">
        <v>434.64100000000002</v>
      </c>
      <c r="H49" s="29">
        <v>700.57199999999989</v>
      </c>
    </row>
    <row r="50" spans="1:8" ht="12" customHeight="1" x14ac:dyDescent="0.25">
      <c r="A50" s="14" t="s">
        <v>19</v>
      </c>
      <c r="B50" s="29">
        <v>152.54299999999998</v>
      </c>
      <c r="C50" s="29">
        <v>434.6</v>
      </c>
      <c r="D50" s="29">
        <v>465.702</v>
      </c>
      <c r="E50" s="29">
        <v>398.09199999999998</v>
      </c>
      <c r="F50" s="29">
        <v>448.11499999999995</v>
      </c>
      <c r="G50" s="29">
        <v>685.6</v>
      </c>
      <c r="H50" s="29">
        <v>916.33800000000008</v>
      </c>
    </row>
    <row r="51" spans="1:8" ht="12" customHeight="1" x14ac:dyDescent="0.25">
      <c r="A51" s="14" t="s">
        <v>20</v>
      </c>
      <c r="B51" s="18" t="s">
        <v>4</v>
      </c>
      <c r="C51" s="18">
        <v>0.83699999999999997</v>
      </c>
      <c r="D51" s="18">
        <v>0.54800000000000004</v>
      </c>
      <c r="E51" s="18">
        <v>0.4</v>
      </c>
      <c r="F51" s="18" t="s">
        <v>4</v>
      </c>
      <c r="G51" s="18" t="s">
        <v>4</v>
      </c>
      <c r="H51" s="18" t="s">
        <v>4</v>
      </c>
    </row>
    <row r="52" spans="1:8" ht="12" customHeight="1" x14ac:dyDescent="0.25">
      <c r="A52" s="14" t="s">
        <v>21</v>
      </c>
      <c r="B52" s="29">
        <v>18.641000000000002</v>
      </c>
      <c r="C52" s="29">
        <v>99.301000000000002</v>
      </c>
      <c r="D52" s="29">
        <v>107.738</v>
      </c>
      <c r="E52" s="29">
        <v>115.35900000000001</v>
      </c>
      <c r="F52" s="29">
        <v>153.75900000000001</v>
      </c>
      <c r="G52" s="29">
        <v>142.20099999999999</v>
      </c>
      <c r="H52" s="29">
        <v>177.26900000000001</v>
      </c>
    </row>
    <row r="53" spans="1:8" ht="12" customHeight="1" x14ac:dyDescent="0.25">
      <c r="A53" s="14" t="s">
        <v>22</v>
      </c>
      <c r="B53" s="29">
        <v>68.977999999999994</v>
      </c>
      <c r="C53" s="29">
        <v>232.71800000000002</v>
      </c>
      <c r="D53" s="29">
        <v>180.608</v>
      </c>
      <c r="E53" s="29">
        <v>220.113</v>
      </c>
      <c r="F53" s="29">
        <v>247.39699999999999</v>
      </c>
      <c r="G53" s="29">
        <v>662.38499999999999</v>
      </c>
      <c r="H53" s="29">
        <v>577.45100000000002</v>
      </c>
    </row>
    <row r="54" spans="1:8" ht="12" customHeight="1" x14ac:dyDescent="0.25">
      <c r="A54" s="14" t="s">
        <v>23</v>
      </c>
      <c r="B54" s="29">
        <v>139.893</v>
      </c>
      <c r="C54" s="29">
        <v>377.29200000000003</v>
      </c>
      <c r="D54" s="29">
        <v>285.56000000000006</v>
      </c>
      <c r="E54" s="29">
        <v>352.64000000000004</v>
      </c>
      <c r="F54" s="29">
        <v>332.44500000000005</v>
      </c>
      <c r="G54" s="29">
        <v>412.17999999999995</v>
      </c>
      <c r="H54" s="29">
        <v>325.286</v>
      </c>
    </row>
    <row r="55" spans="1:8" ht="12" customHeight="1" x14ac:dyDescent="0.25">
      <c r="A55" s="14" t="s">
        <v>24</v>
      </c>
      <c r="B55" s="29">
        <v>72.331000000000003</v>
      </c>
      <c r="C55" s="29">
        <v>190.262</v>
      </c>
      <c r="D55" s="29">
        <v>194.364</v>
      </c>
      <c r="E55" s="29">
        <v>212.70600000000002</v>
      </c>
      <c r="F55" s="29">
        <v>234.73100000000002</v>
      </c>
      <c r="G55" s="29">
        <v>304.339</v>
      </c>
      <c r="H55" s="29">
        <v>531.39300000000003</v>
      </c>
    </row>
    <row r="56" spans="1:8" ht="12" customHeight="1" x14ac:dyDescent="0.25">
      <c r="A56" s="14" t="s">
        <v>25</v>
      </c>
      <c r="B56" s="18" t="s">
        <v>4</v>
      </c>
      <c r="C56" s="18" t="s">
        <v>4</v>
      </c>
      <c r="D56" s="18" t="s">
        <v>4</v>
      </c>
      <c r="E56" s="18">
        <v>0.27300000000000002</v>
      </c>
      <c r="F56" s="18">
        <v>2.3980000000000001</v>
      </c>
      <c r="G56" s="18">
        <v>2.3580000000000001</v>
      </c>
      <c r="H56" s="18" t="s">
        <v>4</v>
      </c>
    </row>
    <row r="57" spans="1:8" ht="12" customHeight="1" x14ac:dyDescent="0.25">
      <c r="A57" s="14" t="s">
        <v>26</v>
      </c>
      <c r="B57" s="29">
        <v>794.29</v>
      </c>
      <c r="C57" s="29">
        <v>1918.4280000000003</v>
      </c>
      <c r="D57" s="29">
        <v>1887.8110000000004</v>
      </c>
      <c r="E57" s="29">
        <v>2264.0830000000001</v>
      </c>
      <c r="F57" s="29">
        <v>2627.3460000000009</v>
      </c>
      <c r="G57" s="29">
        <v>4366.1659999999993</v>
      </c>
      <c r="H57" s="29">
        <v>6711.7890000000007</v>
      </c>
    </row>
    <row r="58" spans="1:8" ht="12" customHeight="1" x14ac:dyDescent="0.25">
      <c r="A58" s="14" t="s">
        <v>27</v>
      </c>
      <c r="B58" s="29">
        <v>169.054</v>
      </c>
      <c r="C58" s="29">
        <v>558.53500000000008</v>
      </c>
      <c r="D58" s="29">
        <v>570.1819999999999</v>
      </c>
      <c r="E58" s="29">
        <v>622.32599999999991</v>
      </c>
      <c r="F58" s="29">
        <v>712.27299999999991</v>
      </c>
      <c r="G58" s="29">
        <v>1040.867</v>
      </c>
      <c r="H58" s="29">
        <v>2318.6890000000003</v>
      </c>
    </row>
    <row r="59" spans="1:8" ht="12" customHeight="1" x14ac:dyDescent="0.25">
      <c r="A59" s="14" t="s">
        <v>28</v>
      </c>
      <c r="B59" s="29">
        <v>30.872</v>
      </c>
      <c r="C59" s="29">
        <v>138.79900000000001</v>
      </c>
      <c r="D59" s="29">
        <v>183.45700000000002</v>
      </c>
      <c r="E59" s="29">
        <v>179.33700000000002</v>
      </c>
      <c r="F59" s="29">
        <v>140.91300000000001</v>
      </c>
      <c r="G59" s="29">
        <v>187.59</v>
      </c>
      <c r="H59" s="29">
        <v>409.72500000000002</v>
      </c>
    </row>
    <row r="60" spans="1:8" ht="12" customHeight="1" thickBot="1" x14ac:dyDescent="0.3">
      <c r="A60" s="59" t="s">
        <v>29</v>
      </c>
      <c r="B60" s="61">
        <v>276.67300000000006</v>
      </c>
      <c r="C60" s="61">
        <v>705.97000000000014</v>
      </c>
      <c r="D60" s="61">
        <v>602.45900000000006</v>
      </c>
      <c r="E60" s="61">
        <v>633.13099999999997</v>
      </c>
      <c r="F60" s="61">
        <v>660.8900000000001</v>
      </c>
      <c r="G60" s="61">
        <v>1704.3220000000003</v>
      </c>
      <c r="H60" s="61">
        <v>1794.4900000000002</v>
      </c>
    </row>
    <row r="61" spans="1:8" s="35" customFormat="1" ht="12" customHeight="1" x14ac:dyDescent="0.25">
      <c r="A61" s="62"/>
      <c r="B61" s="62"/>
      <c r="C61" s="36"/>
      <c r="F61" s="36"/>
      <c r="H61" s="36"/>
    </row>
    <row r="62" spans="1:8" s="35" customFormat="1" ht="12" customHeight="1" x14ac:dyDescent="0.25">
      <c r="D62" s="36"/>
      <c r="E62" s="36"/>
      <c r="H62" s="36" t="s">
        <v>193</v>
      </c>
    </row>
    <row r="63" spans="1:8" ht="12" customHeight="1" x14ac:dyDescent="0.25">
      <c r="H63" s="36"/>
    </row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</sheetData>
  <mergeCells count="1">
    <mergeCell ref="B21:B22"/>
  </mergeCells>
  <phoneticPr fontId="13" type="noConversion"/>
  <pageMargins left="0.39370078740157483" right="0.39370078740157483" top="0.39370078740157483" bottom="0.39370078740157483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rgb="FF00B0F0"/>
    <pageSetUpPr fitToPage="1"/>
  </sheetPr>
  <dimension ref="A1:H68"/>
  <sheetViews>
    <sheetView zoomScaleNormal="100" zoomScaleSheetLayoutView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CONCATENATE(seznam!B13,seznam!C13)</f>
        <v>Tab. A.5 Výdaje za VaV provedený v podnikatelském sektoru v ČR (BERD) celkem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3.5" customHeight="1" x14ac:dyDescent="0.25">
      <c r="A4" s="42" t="s">
        <v>1</v>
      </c>
      <c r="B4" s="10">
        <v>15881.873000000003</v>
      </c>
      <c r="C4" s="10">
        <v>29345.05206999994</v>
      </c>
      <c r="D4" s="10">
        <v>29249.219469999938</v>
      </c>
      <c r="E4" s="10">
        <v>28742.755299999993</v>
      </c>
      <c r="F4" s="10">
        <v>30564.212679999979</v>
      </c>
      <c r="G4" s="10">
        <v>34716.92658000005</v>
      </c>
      <c r="H4" s="10">
        <v>38790.181749999952</v>
      </c>
    </row>
    <row r="5" spans="1:8" ht="12.75" customHeight="1" x14ac:dyDescent="0.25">
      <c r="A5" s="12" t="s">
        <v>82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49" t="s">
        <v>39</v>
      </c>
      <c r="B6" s="29">
        <v>2694.9880000000003</v>
      </c>
      <c r="C6" s="29">
        <v>1912.6187900000004</v>
      </c>
      <c r="D6" s="29">
        <v>2723.8950800000007</v>
      </c>
      <c r="E6" s="29">
        <v>2670.2523400000009</v>
      </c>
      <c r="F6" s="29">
        <v>2594.1860299999998</v>
      </c>
      <c r="G6" s="29">
        <v>2039.1305099999995</v>
      </c>
      <c r="H6" s="29">
        <v>1886.6188800000002</v>
      </c>
    </row>
    <row r="7" spans="1:8" ht="12.75" customHeight="1" x14ac:dyDescent="0.25">
      <c r="A7" s="49" t="s">
        <v>40</v>
      </c>
      <c r="B7" s="29">
        <v>7324.9689999999937</v>
      </c>
      <c r="C7" s="29">
        <v>12746.721990000004</v>
      </c>
      <c r="D7" s="29">
        <v>9852.6027499999982</v>
      </c>
      <c r="E7" s="29">
        <v>10207.066380000011</v>
      </c>
      <c r="F7" s="29">
        <v>12980.558360000001</v>
      </c>
      <c r="G7" s="29">
        <v>14887.948109999987</v>
      </c>
      <c r="H7" s="29">
        <v>16572.187869999994</v>
      </c>
    </row>
    <row r="8" spans="1:8" ht="12.75" customHeight="1" x14ac:dyDescent="0.25">
      <c r="A8" s="49" t="s">
        <v>48</v>
      </c>
      <c r="B8" s="29">
        <v>5861.9160000000011</v>
      </c>
      <c r="C8" s="29">
        <v>14685.711290000007</v>
      </c>
      <c r="D8" s="29">
        <v>16672.721640000014</v>
      </c>
      <c r="E8" s="29">
        <v>15865.436580000012</v>
      </c>
      <c r="F8" s="29">
        <v>14989.468290000006</v>
      </c>
      <c r="G8" s="29">
        <v>17789.847959999996</v>
      </c>
      <c r="H8" s="29">
        <v>20331.375000000007</v>
      </c>
    </row>
    <row r="9" spans="1:8" ht="12.75" customHeight="1" x14ac:dyDescent="0.25">
      <c r="A9" s="12" t="s">
        <v>74</v>
      </c>
      <c r="B9" s="13"/>
      <c r="C9" s="13"/>
      <c r="D9" s="13"/>
      <c r="E9" s="13"/>
      <c r="F9" s="13"/>
      <c r="G9" s="13"/>
      <c r="H9" s="13"/>
    </row>
    <row r="10" spans="1:8" ht="12.75" customHeight="1" x14ac:dyDescent="0.25">
      <c r="A10" s="49" t="s">
        <v>75</v>
      </c>
      <c r="B10" s="29" t="s">
        <v>4</v>
      </c>
      <c r="C10" s="29">
        <v>14.803869999999998</v>
      </c>
      <c r="D10" s="29">
        <v>29.237330000000004</v>
      </c>
      <c r="E10" s="29">
        <v>54.976439999999997</v>
      </c>
      <c r="F10" s="29">
        <v>56.587999999999994</v>
      </c>
      <c r="G10" s="29">
        <v>73.395449999999997</v>
      </c>
      <c r="H10" s="29">
        <v>68.833809999999986</v>
      </c>
    </row>
    <row r="11" spans="1:8" ht="12.75" customHeight="1" x14ac:dyDescent="0.25">
      <c r="A11" s="49" t="s">
        <v>76</v>
      </c>
      <c r="B11" s="29">
        <v>1049.3680000000008</v>
      </c>
      <c r="C11" s="29">
        <v>1814.879189999999</v>
      </c>
      <c r="D11" s="29">
        <v>1949.5346999999986</v>
      </c>
      <c r="E11" s="29">
        <v>2240.14678</v>
      </c>
      <c r="F11" s="29">
        <v>2627.1236499999995</v>
      </c>
      <c r="G11" s="29">
        <v>3338.97174</v>
      </c>
      <c r="H11" s="29">
        <v>3239.2028700000001</v>
      </c>
    </row>
    <row r="12" spans="1:8" ht="12.75" customHeight="1" x14ac:dyDescent="0.25">
      <c r="A12" s="49" t="s">
        <v>77</v>
      </c>
      <c r="B12" s="29">
        <v>1080.4120000000007</v>
      </c>
      <c r="C12" s="29">
        <v>2774.1464900000014</v>
      </c>
      <c r="D12" s="29">
        <v>2681.5138200000029</v>
      </c>
      <c r="E12" s="29">
        <v>2572.69506</v>
      </c>
      <c r="F12" s="29">
        <v>2921.4458199999999</v>
      </c>
      <c r="G12" s="29">
        <v>3209.561979999999</v>
      </c>
      <c r="H12" s="29">
        <v>3003.8375800000013</v>
      </c>
    </row>
    <row r="13" spans="1:8" ht="12.75" customHeight="1" x14ac:dyDescent="0.25">
      <c r="A13" s="49" t="s">
        <v>78</v>
      </c>
      <c r="B13" s="29">
        <v>1451.3829999999996</v>
      </c>
      <c r="C13" s="29">
        <v>2748.4107800000006</v>
      </c>
      <c r="D13" s="29">
        <v>3179.135499999999</v>
      </c>
      <c r="E13" s="29">
        <v>3576.6904699999996</v>
      </c>
      <c r="F13" s="29">
        <v>3618.7198399999975</v>
      </c>
      <c r="G13" s="29">
        <v>4124.4709600000015</v>
      </c>
      <c r="H13" s="29">
        <v>3812.6788599999995</v>
      </c>
    </row>
    <row r="14" spans="1:8" ht="12.75" customHeight="1" x14ac:dyDescent="0.25">
      <c r="A14" s="49" t="s">
        <v>79</v>
      </c>
      <c r="B14" s="29">
        <v>3582.8820000000019</v>
      </c>
      <c r="C14" s="29">
        <v>6273.4861499999997</v>
      </c>
      <c r="D14" s="29">
        <v>6280.0461200000018</v>
      </c>
      <c r="E14" s="29">
        <v>6338.7916600000008</v>
      </c>
      <c r="F14" s="29">
        <v>5673.5967599999967</v>
      </c>
      <c r="G14" s="29">
        <v>6204.7297200000003</v>
      </c>
      <c r="H14" s="29">
        <v>6998.2412199999999</v>
      </c>
    </row>
    <row r="15" spans="1:8" ht="12.75" customHeight="1" x14ac:dyDescent="0.25">
      <c r="A15" s="49" t="s">
        <v>80</v>
      </c>
      <c r="B15" s="29">
        <v>2592.9109999999996</v>
      </c>
      <c r="C15" s="29">
        <v>3829.6695900000013</v>
      </c>
      <c r="D15" s="29">
        <v>3837.3089999999993</v>
      </c>
      <c r="E15" s="29">
        <v>3795.8808899999999</v>
      </c>
      <c r="F15" s="29">
        <v>4924.9619100000009</v>
      </c>
      <c r="G15" s="29">
        <v>5185.0607300000011</v>
      </c>
      <c r="H15" s="29">
        <v>4670.1814100000001</v>
      </c>
    </row>
    <row r="16" spans="1:8" ht="12.75" customHeight="1" x14ac:dyDescent="0.25">
      <c r="A16" s="49" t="s">
        <v>81</v>
      </c>
      <c r="B16" s="29">
        <v>6124.9170000000004</v>
      </c>
      <c r="C16" s="29">
        <v>11889.655999999999</v>
      </c>
      <c r="D16" s="29">
        <v>11292.442999999996</v>
      </c>
      <c r="E16" s="29">
        <v>10163.574000000004</v>
      </c>
      <c r="F16" s="29">
        <v>10741.776699999999</v>
      </c>
      <c r="G16" s="29">
        <v>12580.736000000003</v>
      </c>
      <c r="H16" s="29">
        <v>16997.206000000002</v>
      </c>
    </row>
    <row r="17" spans="1:8" ht="12.75" customHeight="1" x14ac:dyDescent="0.25">
      <c r="A17" s="12" t="s">
        <v>3</v>
      </c>
      <c r="B17" s="13"/>
      <c r="C17" s="13"/>
      <c r="D17" s="13"/>
      <c r="E17" s="13"/>
      <c r="F17" s="13"/>
      <c r="G17" s="13"/>
      <c r="H17" s="13"/>
    </row>
    <row r="18" spans="1:8" ht="12.75" customHeight="1" x14ac:dyDescent="0.25">
      <c r="A18" s="14" t="s">
        <v>114</v>
      </c>
      <c r="B18" s="18">
        <v>12807.501000000013</v>
      </c>
      <c r="C18" s="18">
        <v>22761.325069999955</v>
      </c>
      <c r="D18" s="18">
        <v>21725.565159999976</v>
      </c>
      <c r="E18" s="18">
        <v>19604.437290000034</v>
      </c>
      <c r="F18" s="18">
        <v>20882.361210000025</v>
      </c>
      <c r="G18" s="18">
        <v>22971.802969999961</v>
      </c>
      <c r="H18" s="18">
        <v>25513.394800000046</v>
      </c>
    </row>
    <row r="19" spans="1:8" ht="12.75" customHeight="1" x14ac:dyDescent="0.25">
      <c r="A19" s="14" t="s">
        <v>45</v>
      </c>
      <c r="B19" s="18">
        <v>2340.9639999999977</v>
      </c>
      <c r="C19" s="18">
        <v>4501.763039999998</v>
      </c>
      <c r="D19" s="18">
        <v>4410.9822599999998</v>
      </c>
      <c r="E19" s="18">
        <v>4911.2128300000031</v>
      </c>
      <c r="F19" s="18">
        <v>4712.1131500000083</v>
      </c>
      <c r="G19" s="18">
        <v>5450.8732600000021</v>
      </c>
      <c r="H19" s="18">
        <v>5327.6870600000002</v>
      </c>
    </row>
    <row r="20" spans="1:8" ht="12.75" customHeight="1" x14ac:dyDescent="0.25">
      <c r="A20" s="14" t="s">
        <v>120</v>
      </c>
      <c r="B20" s="55">
        <v>573.70999999999992</v>
      </c>
      <c r="C20" s="18">
        <v>1866.7221000000002</v>
      </c>
      <c r="D20" s="18">
        <v>2835.9010499999995</v>
      </c>
      <c r="E20" s="18">
        <v>3739.6129199999987</v>
      </c>
      <c r="F20" s="18">
        <v>4062.7897000000003</v>
      </c>
      <c r="G20" s="18">
        <v>4970.8969100000013</v>
      </c>
      <c r="H20" s="18">
        <v>5953.5290899999991</v>
      </c>
    </row>
    <row r="21" spans="1:8" ht="12.75" customHeight="1" x14ac:dyDescent="0.25">
      <c r="A21" s="20" t="s">
        <v>94</v>
      </c>
      <c r="B21" s="55"/>
      <c r="C21" s="18">
        <v>170.45700000000002</v>
      </c>
      <c r="D21" s="18">
        <v>232.09000000000009</v>
      </c>
      <c r="E21" s="18">
        <v>441.39026000000018</v>
      </c>
      <c r="F21" s="18">
        <v>876.59622000000013</v>
      </c>
      <c r="G21" s="18">
        <v>1305.8441399999997</v>
      </c>
      <c r="H21" s="18">
        <v>1979.2783800000002</v>
      </c>
    </row>
    <row r="22" spans="1:8" ht="12.75" customHeight="1" x14ac:dyDescent="0.25">
      <c r="A22" s="56" t="s">
        <v>143</v>
      </c>
      <c r="B22" s="58" t="s">
        <v>4</v>
      </c>
      <c r="C22" s="58">
        <v>166.20300000000003</v>
      </c>
      <c r="D22" s="58">
        <v>230.64600000000007</v>
      </c>
      <c r="E22" s="58">
        <v>396.34926000000024</v>
      </c>
      <c r="F22" s="58">
        <v>819.63497000000029</v>
      </c>
      <c r="G22" s="58">
        <v>1279.1761399999996</v>
      </c>
      <c r="H22" s="58">
        <v>1960.7581</v>
      </c>
    </row>
    <row r="23" spans="1:8" ht="12.75" customHeight="1" x14ac:dyDescent="0.25">
      <c r="A23" s="20" t="s">
        <v>115</v>
      </c>
      <c r="B23" s="18">
        <v>159.69800000000001</v>
      </c>
      <c r="C23" s="18">
        <v>44.784859999999995</v>
      </c>
      <c r="D23" s="18">
        <v>44.680999999999997</v>
      </c>
      <c r="E23" s="18">
        <v>46.102000000000004</v>
      </c>
      <c r="F23" s="18">
        <v>30.352429999999998</v>
      </c>
      <c r="G23" s="18">
        <v>17.509319999999999</v>
      </c>
      <c r="H23" s="18">
        <v>16.29243</v>
      </c>
    </row>
    <row r="24" spans="1:8" ht="12.75" customHeight="1" x14ac:dyDescent="0.25">
      <c r="A24" s="12" t="s">
        <v>30</v>
      </c>
      <c r="B24" s="13"/>
      <c r="C24" s="13"/>
      <c r="D24" s="13"/>
      <c r="E24" s="13"/>
      <c r="F24" s="13"/>
      <c r="G24" s="13"/>
      <c r="H24" s="13"/>
    </row>
    <row r="25" spans="1:8" ht="12.75" customHeight="1" x14ac:dyDescent="0.25">
      <c r="A25" s="15" t="s">
        <v>47</v>
      </c>
      <c r="B25" s="10">
        <v>14030.311999999996</v>
      </c>
      <c r="C25" s="10">
        <v>25509.140079999994</v>
      </c>
      <c r="D25" s="10">
        <v>25836.333920000001</v>
      </c>
      <c r="E25" s="10">
        <v>25506.638259999992</v>
      </c>
      <c r="F25" s="10">
        <v>26228.357450000014</v>
      </c>
      <c r="G25" s="10">
        <v>29276.059499999974</v>
      </c>
      <c r="H25" s="10">
        <v>32123.017260000022</v>
      </c>
    </row>
    <row r="26" spans="1:8" ht="12.75" customHeight="1" x14ac:dyDescent="0.25">
      <c r="A26" s="17" t="s">
        <v>91</v>
      </c>
      <c r="B26" s="29">
        <v>4144.1659999999983</v>
      </c>
      <c r="C26" s="29">
        <v>11704.91740000002</v>
      </c>
      <c r="D26" s="29">
        <v>12679.908990000013</v>
      </c>
      <c r="E26" s="29">
        <v>13105.856450000019</v>
      </c>
      <c r="F26" s="29">
        <v>14186.190910000007</v>
      </c>
      <c r="G26" s="29">
        <v>15745.007860000005</v>
      </c>
      <c r="H26" s="29">
        <v>18336.310229999995</v>
      </c>
    </row>
    <row r="27" spans="1:8" ht="12.75" customHeight="1" x14ac:dyDescent="0.25">
      <c r="A27" s="17" t="s">
        <v>92</v>
      </c>
      <c r="B27" s="29">
        <v>9886.1460000000097</v>
      </c>
      <c r="C27" s="29">
        <v>13804.222699999991</v>
      </c>
      <c r="D27" s="29">
        <v>13156.424850000027</v>
      </c>
      <c r="E27" s="29">
        <v>12400.781779999981</v>
      </c>
      <c r="F27" s="29">
        <v>12042.166600000028</v>
      </c>
      <c r="G27" s="29">
        <v>13531.051889999999</v>
      </c>
      <c r="H27" s="29">
        <v>13786.707030000036</v>
      </c>
    </row>
    <row r="28" spans="1:8" ht="12.75" customHeight="1" x14ac:dyDescent="0.25">
      <c r="A28" s="15" t="s">
        <v>61</v>
      </c>
      <c r="B28" s="10">
        <v>1851.5609999999995</v>
      </c>
      <c r="C28" s="10">
        <v>3835.9119900000005</v>
      </c>
      <c r="D28" s="10">
        <v>3412.8855399999998</v>
      </c>
      <c r="E28" s="10">
        <v>3236.1170500000003</v>
      </c>
      <c r="F28" s="10">
        <v>4335.8552000000009</v>
      </c>
      <c r="G28" s="10">
        <v>5440.8670100000081</v>
      </c>
      <c r="H28" s="10">
        <v>6667.1644599999991</v>
      </c>
    </row>
    <row r="29" spans="1:8" ht="12.75" customHeight="1" x14ac:dyDescent="0.25">
      <c r="A29" s="17" t="s">
        <v>59</v>
      </c>
      <c r="B29" s="29">
        <v>180.54099999999997</v>
      </c>
      <c r="C29" s="29">
        <v>684.24299999999982</v>
      </c>
      <c r="D29" s="29">
        <v>489.8337699999999</v>
      </c>
      <c r="E29" s="29">
        <v>611.21051</v>
      </c>
      <c r="F29" s="29">
        <v>710.98184000000003</v>
      </c>
      <c r="G29" s="29">
        <v>739.2765999999998</v>
      </c>
      <c r="H29" s="29">
        <v>1673.3853299999994</v>
      </c>
    </row>
    <row r="30" spans="1:8" ht="12.75" customHeight="1" x14ac:dyDescent="0.25">
      <c r="A30" s="17" t="s">
        <v>93</v>
      </c>
      <c r="B30" s="29">
        <v>1671.0199999999995</v>
      </c>
      <c r="C30" s="29">
        <v>3151.6689900000019</v>
      </c>
      <c r="D30" s="29">
        <v>2923.0517700000028</v>
      </c>
      <c r="E30" s="29">
        <v>2624.9065100000007</v>
      </c>
      <c r="F30" s="21">
        <v>3624.873349999998</v>
      </c>
      <c r="G30" s="21">
        <v>4701.5904400000036</v>
      </c>
      <c r="H30" s="21">
        <v>4993.7791300000008</v>
      </c>
    </row>
    <row r="31" spans="1:8" ht="12.75" customHeight="1" x14ac:dyDescent="0.25">
      <c r="A31" s="12" t="s">
        <v>5</v>
      </c>
      <c r="B31" s="43"/>
      <c r="C31" s="43"/>
      <c r="D31" s="43"/>
      <c r="E31" s="43"/>
      <c r="F31" s="43"/>
      <c r="G31" s="43"/>
      <c r="H31" s="43"/>
    </row>
    <row r="32" spans="1:8" ht="12.75" customHeight="1" x14ac:dyDescent="0.25">
      <c r="A32" s="20" t="s">
        <v>6</v>
      </c>
      <c r="B32" s="18">
        <v>3819.6939999999995</v>
      </c>
      <c r="C32" s="18">
        <v>1653.9461099999996</v>
      </c>
      <c r="D32" s="18">
        <v>1975.5347699999998</v>
      </c>
      <c r="E32" s="18">
        <v>1631.9572599999997</v>
      </c>
      <c r="F32" s="18">
        <v>1391.7319300000001</v>
      </c>
      <c r="G32" s="18">
        <v>912.54326000000015</v>
      </c>
      <c r="H32" s="18">
        <v>1293.5962099999997</v>
      </c>
    </row>
    <row r="33" spans="1:8" ht="12.75" customHeight="1" x14ac:dyDescent="0.25">
      <c r="A33" s="20" t="s">
        <v>7</v>
      </c>
      <c r="B33" s="18">
        <v>4953.9920000000002</v>
      </c>
      <c r="C33" s="18">
        <v>8364.5767599999963</v>
      </c>
      <c r="D33" s="18">
        <v>8786.3756299999914</v>
      </c>
      <c r="E33" s="18">
        <v>7043.6728900000035</v>
      </c>
      <c r="F33" s="18">
        <v>10819.966460000003</v>
      </c>
      <c r="G33" s="18">
        <v>14119.417929999996</v>
      </c>
      <c r="H33" s="18">
        <v>16116.46085000001</v>
      </c>
    </row>
    <row r="34" spans="1:8" ht="12.75" customHeight="1" x14ac:dyDescent="0.25">
      <c r="A34" s="20" t="s">
        <v>8</v>
      </c>
      <c r="B34" s="18">
        <v>7108.1869999999935</v>
      </c>
      <c r="C34" s="18">
        <v>19326.529199999997</v>
      </c>
      <c r="D34" s="18">
        <v>18487.309069999985</v>
      </c>
      <c r="E34" s="18">
        <v>20067.125150000029</v>
      </c>
      <c r="F34" s="18">
        <v>18352.514269999981</v>
      </c>
      <c r="G34" s="18">
        <v>19684.965389999987</v>
      </c>
      <c r="H34" s="18">
        <v>21380.124699999964</v>
      </c>
    </row>
    <row r="35" spans="1:8" ht="12.75" customHeight="1" x14ac:dyDescent="0.25">
      <c r="A35" s="45" t="s">
        <v>113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20" t="s">
        <v>9</v>
      </c>
      <c r="B36" s="18">
        <v>2126.9840000000008</v>
      </c>
      <c r="C36" s="18">
        <v>4502.6437499999965</v>
      </c>
      <c r="D36" s="18">
        <v>3418.8275200000021</v>
      </c>
      <c r="E36" s="18">
        <v>3599.7748599999991</v>
      </c>
      <c r="F36" s="18">
        <v>4226.9744499999988</v>
      </c>
      <c r="G36" s="18">
        <v>5518.2856000000002</v>
      </c>
      <c r="H36" s="18">
        <v>6431.2752699999992</v>
      </c>
    </row>
    <row r="37" spans="1:8" ht="12.75" customHeight="1" x14ac:dyDescent="0.25">
      <c r="A37" s="20" t="s">
        <v>10</v>
      </c>
      <c r="B37" s="18">
        <v>12171.630000000012</v>
      </c>
      <c r="C37" s="18">
        <v>22221.462799999961</v>
      </c>
      <c r="D37" s="18">
        <v>22849.229419999956</v>
      </c>
      <c r="E37" s="18">
        <v>22054.268870000014</v>
      </c>
      <c r="F37" s="18">
        <v>23030.195270000026</v>
      </c>
      <c r="G37" s="18">
        <v>25768.176009999992</v>
      </c>
      <c r="H37" s="18">
        <v>29027.757479999982</v>
      </c>
    </row>
    <row r="38" spans="1:8" ht="12.75" customHeight="1" x14ac:dyDescent="0.25">
      <c r="A38" s="20" t="s">
        <v>11</v>
      </c>
      <c r="B38" s="18">
        <v>1056.1670000000004</v>
      </c>
      <c r="C38" s="18">
        <v>1803.3069500000001</v>
      </c>
      <c r="D38" s="18">
        <v>2081.2623999999996</v>
      </c>
      <c r="E38" s="18">
        <v>2137.0623400000004</v>
      </c>
      <c r="F38" s="18">
        <v>2243.0157300000005</v>
      </c>
      <c r="G38" s="18">
        <v>2046.9707399999988</v>
      </c>
      <c r="H38" s="18">
        <v>2010.4288299999996</v>
      </c>
    </row>
    <row r="39" spans="1:8" ht="12.75" customHeight="1" x14ac:dyDescent="0.25">
      <c r="A39" s="20" t="s">
        <v>12</v>
      </c>
      <c r="B39" s="18">
        <v>443.02399999999994</v>
      </c>
      <c r="C39" s="18">
        <v>599.75579000000005</v>
      </c>
      <c r="D39" s="18">
        <v>593.6904199999999</v>
      </c>
      <c r="E39" s="18">
        <v>617.39723000000015</v>
      </c>
      <c r="F39" s="18">
        <v>581.63351</v>
      </c>
      <c r="G39" s="18">
        <v>692.94173000000001</v>
      </c>
      <c r="H39" s="18">
        <v>686.29462999999998</v>
      </c>
    </row>
    <row r="40" spans="1:8" ht="12.75" customHeight="1" x14ac:dyDescent="0.25">
      <c r="A40" s="20" t="s">
        <v>13</v>
      </c>
      <c r="B40" s="18">
        <v>38.415999999999997</v>
      </c>
      <c r="C40" s="18">
        <v>154.17977999999994</v>
      </c>
      <c r="D40" s="18">
        <v>206.92570999999998</v>
      </c>
      <c r="E40" s="18">
        <v>203.95099999999999</v>
      </c>
      <c r="F40" s="18">
        <v>408.8257200000001</v>
      </c>
      <c r="G40" s="18">
        <v>642.48665999999992</v>
      </c>
      <c r="H40" s="18">
        <v>589.26553999999999</v>
      </c>
    </row>
    <row r="41" spans="1:8" ht="12.75" customHeight="1" x14ac:dyDescent="0.25">
      <c r="A41" s="20" t="s">
        <v>14</v>
      </c>
      <c r="B41" s="18">
        <v>45.652000000000001</v>
      </c>
      <c r="C41" s="18">
        <v>63.703000000000003</v>
      </c>
      <c r="D41" s="18">
        <v>99.284000000000006</v>
      </c>
      <c r="E41" s="18">
        <v>130.30099999999999</v>
      </c>
      <c r="F41" s="18">
        <v>73.568000000000012</v>
      </c>
      <c r="G41" s="18">
        <v>48.065840000000009</v>
      </c>
      <c r="H41" s="18">
        <v>45.16</v>
      </c>
    </row>
    <row r="42" spans="1:8" ht="12.75" customHeight="1" x14ac:dyDescent="0.25">
      <c r="A42" s="12" t="s">
        <v>86</v>
      </c>
      <c r="B42" s="43"/>
      <c r="C42" s="43"/>
      <c r="D42" s="43"/>
      <c r="E42" s="43"/>
      <c r="F42" s="43"/>
      <c r="G42" s="43"/>
      <c r="H42" s="43"/>
    </row>
    <row r="43" spans="1:8" ht="12.75" customHeight="1" x14ac:dyDescent="0.25">
      <c r="A43" s="14" t="s">
        <v>87</v>
      </c>
      <c r="B43" s="29" t="s">
        <v>4</v>
      </c>
      <c r="C43" s="29">
        <v>5556.5074599999998</v>
      </c>
      <c r="D43" s="29">
        <v>6215.7057300000079</v>
      </c>
      <c r="E43" s="29">
        <v>5800.5995599999969</v>
      </c>
      <c r="F43" s="29">
        <v>5955.6798500000032</v>
      </c>
      <c r="G43" s="29">
        <v>6607.487570000003</v>
      </c>
      <c r="H43" s="29">
        <v>7918.4085700000005</v>
      </c>
    </row>
    <row r="44" spans="1:8" ht="12" customHeight="1" x14ac:dyDescent="0.25">
      <c r="A44" s="14" t="s">
        <v>88</v>
      </c>
      <c r="B44" s="29" t="s">
        <v>4</v>
      </c>
      <c r="C44" s="29">
        <v>1132.9490600000001</v>
      </c>
      <c r="D44" s="29">
        <v>788.58138000000019</v>
      </c>
      <c r="E44" s="29">
        <v>741.26414999999986</v>
      </c>
      <c r="F44" s="29">
        <v>761.77474000000018</v>
      </c>
      <c r="G44" s="29">
        <v>1118.5620500000007</v>
      </c>
      <c r="H44" s="29">
        <v>1257.6645799999999</v>
      </c>
    </row>
    <row r="45" spans="1:8" ht="12" customHeight="1" x14ac:dyDescent="0.25">
      <c r="A45" s="14" t="s">
        <v>89</v>
      </c>
      <c r="B45" s="29" t="s">
        <v>4</v>
      </c>
      <c r="C45" s="29">
        <v>264.50037000000003</v>
      </c>
      <c r="D45" s="29">
        <v>513.59499999999991</v>
      </c>
      <c r="E45" s="29">
        <v>419.43399999999997</v>
      </c>
      <c r="F45" s="29">
        <v>530.59881000000007</v>
      </c>
      <c r="G45" s="29">
        <v>674.36113999999998</v>
      </c>
      <c r="H45" s="29">
        <v>534.98417999999992</v>
      </c>
    </row>
    <row r="46" spans="1:8" ht="12" customHeight="1" x14ac:dyDescent="0.25">
      <c r="A46" s="12" t="s">
        <v>15</v>
      </c>
      <c r="B46" s="43"/>
      <c r="C46" s="43"/>
      <c r="D46" s="43"/>
      <c r="E46" s="43"/>
      <c r="F46" s="43"/>
      <c r="G46" s="43"/>
      <c r="H46" s="43"/>
    </row>
    <row r="47" spans="1:8" ht="12" customHeight="1" x14ac:dyDescent="0.25">
      <c r="A47" s="14" t="s">
        <v>16</v>
      </c>
      <c r="B47" s="29">
        <v>3821.2499999999995</v>
      </c>
      <c r="C47" s="29">
        <v>10068.797950000002</v>
      </c>
      <c r="D47" s="29">
        <v>9732.6077399999958</v>
      </c>
      <c r="E47" s="29">
        <v>7520.4411100000016</v>
      </c>
      <c r="F47" s="29">
        <v>7811.5343099999982</v>
      </c>
      <c r="G47" s="29">
        <v>8502.1853700000011</v>
      </c>
      <c r="H47" s="29">
        <v>10090.113670000008</v>
      </c>
    </row>
    <row r="48" spans="1:8" ht="12" customHeight="1" x14ac:dyDescent="0.25">
      <c r="A48" s="14" t="s">
        <v>17</v>
      </c>
      <c r="B48" s="29">
        <v>5109.1189999999979</v>
      </c>
      <c r="C48" s="29">
        <v>5352.6038600000011</v>
      </c>
      <c r="D48" s="29">
        <v>4600.6393099999996</v>
      </c>
      <c r="E48" s="29">
        <v>4568.2167299999992</v>
      </c>
      <c r="F48" s="29">
        <v>4898.7317199999998</v>
      </c>
      <c r="G48" s="29">
        <v>5164.8312899999992</v>
      </c>
      <c r="H48" s="29">
        <v>5078.8588999999984</v>
      </c>
    </row>
    <row r="49" spans="1:8" ht="12" customHeight="1" x14ac:dyDescent="0.25">
      <c r="A49" s="14" t="s">
        <v>18</v>
      </c>
      <c r="B49" s="29">
        <v>407.19700000000006</v>
      </c>
      <c r="C49" s="29">
        <v>924.09788000000037</v>
      </c>
      <c r="D49" s="29">
        <v>984.48261999999977</v>
      </c>
      <c r="E49" s="29">
        <v>1073.5930000000001</v>
      </c>
      <c r="F49" s="29">
        <v>1039.2288700000001</v>
      </c>
      <c r="G49" s="29">
        <v>1250.3144800000005</v>
      </c>
      <c r="H49" s="29">
        <v>1374.9056700000012</v>
      </c>
    </row>
    <row r="50" spans="1:8" ht="12" customHeight="1" x14ac:dyDescent="0.25">
      <c r="A50" s="14" t="s">
        <v>19</v>
      </c>
      <c r="B50" s="29">
        <v>418.00399999999985</v>
      </c>
      <c r="C50" s="29">
        <v>941.85465999999997</v>
      </c>
      <c r="D50" s="29">
        <v>1275.6120400000002</v>
      </c>
      <c r="E50" s="29">
        <v>1169.9782400000001</v>
      </c>
      <c r="F50" s="29">
        <v>1779.9203599999998</v>
      </c>
      <c r="G50" s="29">
        <v>2378.4059500000003</v>
      </c>
      <c r="H50" s="29">
        <v>2767.6951399999998</v>
      </c>
    </row>
    <row r="51" spans="1:8" ht="12" customHeight="1" x14ac:dyDescent="0.25">
      <c r="A51" s="14" t="s">
        <v>20</v>
      </c>
      <c r="B51" s="29">
        <v>42.714000000000006</v>
      </c>
      <c r="C51" s="29">
        <v>74.163540000000012</v>
      </c>
      <c r="D51" s="29">
        <v>96.293000000000035</v>
      </c>
      <c r="E51" s="29">
        <v>90.646069999999995</v>
      </c>
      <c r="F51" s="29">
        <v>104.41664</v>
      </c>
      <c r="G51" s="29">
        <v>123.09599999999998</v>
      </c>
      <c r="H51" s="29">
        <v>201.88641000000004</v>
      </c>
    </row>
    <row r="52" spans="1:8" ht="12" customHeight="1" x14ac:dyDescent="0.25">
      <c r="A52" s="14" t="s">
        <v>21</v>
      </c>
      <c r="B52" s="29">
        <v>299.13799999999998</v>
      </c>
      <c r="C52" s="29">
        <v>574.3764299999998</v>
      </c>
      <c r="D52" s="29">
        <v>676.90908000000013</v>
      </c>
      <c r="E52" s="29">
        <v>510.64567000000005</v>
      </c>
      <c r="F52" s="29">
        <v>531.11779000000001</v>
      </c>
      <c r="G52" s="29">
        <v>629.35802999999999</v>
      </c>
      <c r="H52" s="29">
        <v>929.43849000000023</v>
      </c>
    </row>
    <row r="53" spans="1:8" ht="12" customHeight="1" x14ac:dyDescent="0.25">
      <c r="A53" s="14" t="s">
        <v>22</v>
      </c>
      <c r="B53" s="29">
        <v>683.4670000000001</v>
      </c>
      <c r="C53" s="29">
        <v>1069.6854699999997</v>
      </c>
      <c r="D53" s="29">
        <v>1318.8204700000003</v>
      </c>
      <c r="E53" s="29">
        <v>1091.4206799999999</v>
      </c>
      <c r="F53" s="29">
        <v>1180.8889500000002</v>
      </c>
      <c r="G53" s="29">
        <v>1154.7190700000001</v>
      </c>
      <c r="H53" s="29">
        <v>2119.5860799999996</v>
      </c>
    </row>
    <row r="54" spans="1:8" ht="12" customHeight="1" x14ac:dyDescent="0.25">
      <c r="A54" s="14" t="s">
        <v>23</v>
      </c>
      <c r="B54" s="29">
        <v>446.23999999999995</v>
      </c>
      <c r="C54" s="29">
        <v>817.30335999999977</v>
      </c>
      <c r="D54" s="29">
        <v>864.57074999999975</v>
      </c>
      <c r="E54" s="29">
        <v>1172.8599399999996</v>
      </c>
      <c r="F54" s="29">
        <v>1166.86121</v>
      </c>
      <c r="G54" s="29">
        <v>1204.8006799999996</v>
      </c>
      <c r="H54" s="29">
        <v>1221.1958499999992</v>
      </c>
    </row>
    <row r="55" spans="1:8" ht="12" customHeight="1" x14ac:dyDescent="0.25">
      <c r="A55" s="14" t="s">
        <v>24</v>
      </c>
      <c r="B55" s="29">
        <v>787.32399999999996</v>
      </c>
      <c r="C55" s="29">
        <v>1729.53982</v>
      </c>
      <c r="D55" s="29">
        <v>1706.1642600000002</v>
      </c>
      <c r="E55" s="29">
        <v>1625.05675</v>
      </c>
      <c r="F55" s="29">
        <v>1864.3657400000002</v>
      </c>
      <c r="G55" s="29">
        <v>2111.8132999999998</v>
      </c>
      <c r="H55" s="29">
        <v>2197.7479799999992</v>
      </c>
    </row>
    <row r="56" spans="1:8" s="35" customFormat="1" ht="12" customHeight="1" x14ac:dyDescent="0.25">
      <c r="A56" s="14" t="s">
        <v>25</v>
      </c>
      <c r="B56" s="29">
        <v>362.13899999999995</v>
      </c>
      <c r="C56" s="29">
        <v>521.95339000000013</v>
      </c>
      <c r="D56" s="29">
        <v>680.49788999999976</v>
      </c>
      <c r="E56" s="29">
        <v>634.33503000000007</v>
      </c>
      <c r="F56" s="29">
        <v>730.85459000000014</v>
      </c>
      <c r="G56" s="29">
        <v>765.47375999999986</v>
      </c>
      <c r="H56" s="29">
        <v>904.08923999999979</v>
      </c>
    </row>
    <row r="57" spans="1:8" s="35" customFormat="1" ht="12" customHeight="1" x14ac:dyDescent="0.25">
      <c r="A57" s="14" t="s">
        <v>26</v>
      </c>
      <c r="B57" s="29">
        <v>893.3630000000004</v>
      </c>
      <c r="C57" s="29">
        <v>2791.1195500000008</v>
      </c>
      <c r="D57" s="29">
        <v>3086.6480499999984</v>
      </c>
      <c r="E57" s="29">
        <v>4610.2183400000031</v>
      </c>
      <c r="F57" s="29">
        <v>4565.4553899999983</v>
      </c>
      <c r="G57" s="29">
        <v>5428.5210500000067</v>
      </c>
      <c r="H57" s="29">
        <v>6192.9045800000004</v>
      </c>
    </row>
    <row r="58" spans="1:8" ht="12" customHeight="1" x14ac:dyDescent="0.25">
      <c r="A58" s="14" t="s">
        <v>27</v>
      </c>
      <c r="B58" s="29">
        <v>555.06899999999996</v>
      </c>
      <c r="C58" s="29">
        <v>923.23262000000045</v>
      </c>
      <c r="D58" s="29">
        <v>832.98153999999988</v>
      </c>
      <c r="E58" s="29">
        <v>966.21616000000006</v>
      </c>
      <c r="F58" s="29">
        <v>853.88644000000022</v>
      </c>
      <c r="G58" s="29">
        <v>1061.1950100000001</v>
      </c>
      <c r="H58" s="29">
        <v>1221.2009600000004</v>
      </c>
    </row>
    <row r="59" spans="1:8" ht="12" customHeight="1" x14ac:dyDescent="0.25">
      <c r="A59" s="14" t="s">
        <v>28</v>
      </c>
      <c r="B59" s="29">
        <v>451.56000000000012</v>
      </c>
      <c r="C59" s="29">
        <v>1575.7739300000007</v>
      </c>
      <c r="D59" s="29">
        <v>1443.0085100000003</v>
      </c>
      <c r="E59" s="29">
        <v>1399.7025600000002</v>
      </c>
      <c r="F59" s="29">
        <v>1665.4854199999995</v>
      </c>
      <c r="G59" s="29">
        <v>1916.8738600000004</v>
      </c>
      <c r="H59" s="29">
        <v>1901.1669599999998</v>
      </c>
    </row>
    <row r="60" spans="1:8" ht="12" customHeight="1" thickBot="1" x14ac:dyDescent="0.3">
      <c r="A60" s="59" t="s">
        <v>29</v>
      </c>
      <c r="B60" s="61">
        <v>1605.289</v>
      </c>
      <c r="C60" s="61">
        <v>1980.5496099999996</v>
      </c>
      <c r="D60" s="61">
        <v>1949.9842100000005</v>
      </c>
      <c r="E60" s="61">
        <v>2309.4250199999992</v>
      </c>
      <c r="F60" s="61">
        <v>2371.4652499999997</v>
      </c>
      <c r="G60" s="61">
        <v>3025.3387299999995</v>
      </c>
      <c r="H60" s="61">
        <v>2589.3918199999994</v>
      </c>
    </row>
    <row r="61" spans="1:8" ht="12" customHeight="1" x14ac:dyDescent="0.25">
      <c r="A61" s="62"/>
      <c r="B61" s="62"/>
      <c r="C61" s="36"/>
      <c r="D61" s="35"/>
      <c r="E61" s="35"/>
      <c r="F61" s="36"/>
      <c r="H61" s="36"/>
    </row>
    <row r="62" spans="1:8" ht="12" customHeight="1" x14ac:dyDescent="0.25">
      <c r="A62" s="35"/>
      <c r="B62" s="35"/>
      <c r="C62" s="35"/>
      <c r="D62" s="36"/>
      <c r="E62" s="36"/>
      <c r="F62" s="35"/>
      <c r="G62" s="35"/>
      <c r="H62" s="36" t="s">
        <v>193</v>
      </c>
    </row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0.5" customHeight="1" x14ac:dyDescent="0.25"/>
  </sheetData>
  <mergeCells count="1">
    <mergeCell ref="B20:B21"/>
  </mergeCells>
  <phoneticPr fontId="13" type="noConversion"/>
  <pageMargins left="0.39370078740157483" right="0.39370078740157483" top="0.39370078740157483" bottom="0.39370078740157483" header="0" footer="0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8"/>
  <sheetViews>
    <sheetView zoomScaleNormal="100" zoomScaleSheetLayoutView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CONCATENATE(seznam!B14,seznam!C14)</f>
        <v>Tab. A.5aVýdaje za VaV provedený v soukromých domácích podnicích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7324.968999999991</v>
      </c>
      <c r="C4" s="10">
        <v>12746.721990000004</v>
      </c>
      <c r="D4" s="10">
        <v>9852.6027499999982</v>
      </c>
      <c r="E4" s="10">
        <v>10207.066380000011</v>
      </c>
      <c r="F4" s="10">
        <v>12980.558360000001</v>
      </c>
      <c r="G4" s="10">
        <v>14887.948110000016</v>
      </c>
      <c r="H4" s="10">
        <v>16572.187869999994</v>
      </c>
    </row>
    <row r="5" spans="1:8" ht="12.75" customHeight="1" x14ac:dyDescent="0.25">
      <c r="A5" s="12" t="s">
        <v>74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49" t="s">
        <v>75</v>
      </c>
      <c r="B6" s="29" t="s">
        <v>4</v>
      </c>
      <c r="C6" s="29">
        <v>13.513869999999997</v>
      </c>
      <c r="D6" s="29">
        <v>25.432330000000004</v>
      </c>
      <c r="E6" s="29">
        <v>43.945999999999998</v>
      </c>
      <c r="F6" s="29">
        <v>43.22672</v>
      </c>
      <c r="G6" s="29">
        <v>70.280089999999987</v>
      </c>
      <c r="H6" s="29">
        <v>62.838259999999998</v>
      </c>
    </row>
    <row r="7" spans="1:8" ht="12.75" customHeight="1" x14ac:dyDescent="0.25">
      <c r="A7" s="49" t="s">
        <v>76</v>
      </c>
      <c r="B7" s="29">
        <v>761.14500000000021</v>
      </c>
      <c r="C7" s="29">
        <v>1290.9030799999994</v>
      </c>
      <c r="D7" s="29">
        <v>1287.1619299999982</v>
      </c>
      <c r="E7" s="29">
        <v>1426.9707100000007</v>
      </c>
      <c r="F7" s="29">
        <v>1872.3802799999969</v>
      </c>
      <c r="G7" s="29">
        <v>2396.0352599999978</v>
      </c>
      <c r="H7" s="29">
        <v>2559.3827499999998</v>
      </c>
    </row>
    <row r="8" spans="1:8" ht="12.75" customHeight="1" x14ac:dyDescent="0.25">
      <c r="A8" s="49" t="s">
        <v>77</v>
      </c>
      <c r="B8" s="29">
        <v>737.38100000000054</v>
      </c>
      <c r="C8" s="29">
        <v>1736.0710699999986</v>
      </c>
      <c r="D8" s="29">
        <v>1491.0371999999993</v>
      </c>
      <c r="E8" s="29">
        <v>1312.4872499999997</v>
      </c>
      <c r="F8" s="29">
        <v>1729.67398</v>
      </c>
      <c r="G8" s="29">
        <v>2034.0360199999998</v>
      </c>
      <c r="H8" s="29">
        <v>1966.9484799999991</v>
      </c>
    </row>
    <row r="9" spans="1:8" ht="12.75" customHeight="1" x14ac:dyDescent="0.25">
      <c r="A9" s="49" t="s">
        <v>78</v>
      </c>
      <c r="B9" s="29">
        <v>1102.6770000000001</v>
      </c>
      <c r="C9" s="29">
        <v>1712.9338200000002</v>
      </c>
      <c r="D9" s="29">
        <v>1796.0535000000002</v>
      </c>
      <c r="E9" s="29">
        <v>2062.1031599999992</v>
      </c>
      <c r="F9" s="29">
        <v>2168.9075200000011</v>
      </c>
      <c r="G9" s="29">
        <v>2386.7633299999998</v>
      </c>
      <c r="H9" s="29">
        <v>2310.5924999999993</v>
      </c>
    </row>
    <row r="10" spans="1:8" ht="12.75" customHeight="1" x14ac:dyDescent="0.25">
      <c r="A10" s="49" t="s">
        <v>79</v>
      </c>
      <c r="B10" s="29">
        <v>2597.9359999999988</v>
      </c>
      <c r="C10" s="29">
        <v>3012.8231499999983</v>
      </c>
      <c r="D10" s="29">
        <v>2555.3597899999986</v>
      </c>
      <c r="E10" s="29">
        <v>2492.7672600000005</v>
      </c>
      <c r="F10" s="29">
        <v>3150.1198900000013</v>
      </c>
      <c r="G10" s="29">
        <v>3556.2067200000001</v>
      </c>
      <c r="H10" s="29">
        <v>3551.0284699999975</v>
      </c>
    </row>
    <row r="11" spans="1:8" ht="12.75" customHeight="1" x14ac:dyDescent="0.25">
      <c r="A11" s="49" t="s">
        <v>80</v>
      </c>
      <c r="B11" s="29">
        <v>1217.4950000000003</v>
      </c>
      <c r="C11" s="29">
        <v>1629.2539999999999</v>
      </c>
      <c r="D11" s="29">
        <v>1206.528</v>
      </c>
      <c r="E11" s="29">
        <v>1254.9440000000002</v>
      </c>
      <c r="F11" s="29">
        <v>1647.6199699999993</v>
      </c>
      <c r="G11" s="29">
        <v>1659.5336900000007</v>
      </c>
      <c r="H11" s="29">
        <v>1469.8664100000001</v>
      </c>
    </row>
    <row r="12" spans="1:8" ht="12.75" customHeight="1" x14ac:dyDescent="0.25">
      <c r="A12" s="49" t="s">
        <v>81</v>
      </c>
      <c r="B12" s="29">
        <v>908.33500000000015</v>
      </c>
      <c r="C12" s="29">
        <v>3351.2230000000004</v>
      </c>
      <c r="D12" s="29">
        <v>1491.0300000000002</v>
      </c>
      <c r="E12" s="29">
        <v>1613.8480000000002</v>
      </c>
      <c r="F12" s="29">
        <v>2368.6299999999997</v>
      </c>
      <c r="G12" s="29">
        <v>2785.0929999999998</v>
      </c>
      <c r="H12" s="29">
        <v>4651.5309999999999</v>
      </c>
    </row>
    <row r="13" spans="1:8" ht="12.75" customHeight="1" x14ac:dyDescent="0.25">
      <c r="A13" s="12" t="s">
        <v>3</v>
      </c>
      <c r="B13" s="13"/>
      <c r="C13" s="13"/>
      <c r="D13" s="13"/>
      <c r="E13" s="13"/>
      <c r="F13" s="13"/>
      <c r="G13" s="13"/>
      <c r="H13" s="13"/>
    </row>
    <row r="14" spans="1:8" ht="12.75" customHeight="1" x14ac:dyDescent="0.25">
      <c r="A14" s="14" t="s">
        <v>185</v>
      </c>
      <c r="B14" s="18">
        <v>5664.1280000000006</v>
      </c>
      <c r="C14" s="18">
        <v>9490.8726100000003</v>
      </c>
      <c r="D14" s="18">
        <v>7102.0717800000011</v>
      </c>
      <c r="E14" s="18">
        <v>6933.3737300000057</v>
      </c>
      <c r="F14" s="18">
        <v>9376.2916799999985</v>
      </c>
      <c r="G14" s="18">
        <v>9866.2272899999989</v>
      </c>
      <c r="H14" s="18">
        <v>10741.846330000004</v>
      </c>
    </row>
    <row r="15" spans="1:8" ht="12.75" customHeight="1" x14ac:dyDescent="0.25">
      <c r="A15" s="14" t="s">
        <v>45</v>
      </c>
      <c r="B15" s="18">
        <v>1177.5859999999991</v>
      </c>
      <c r="C15" s="18">
        <v>2990.3634199999992</v>
      </c>
      <c r="D15" s="18">
        <v>2494.357970000005</v>
      </c>
      <c r="E15" s="18">
        <v>2834.5394699999993</v>
      </c>
      <c r="F15" s="18">
        <v>3030.1656999999996</v>
      </c>
      <c r="G15" s="18">
        <v>3834.4345299999973</v>
      </c>
      <c r="H15" s="18">
        <v>3815.0015299999968</v>
      </c>
    </row>
    <row r="16" spans="1:8" ht="12.75" customHeight="1" x14ac:dyDescent="0.25">
      <c r="A16" s="14" t="s">
        <v>120</v>
      </c>
      <c r="B16" s="55">
        <v>323.5569999999999</v>
      </c>
      <c r="C16" s="18">
        <v>74.176100000000005</v>
      </c>
      <c r="D16" s="18">
        <v>128.95400000000001</v>
      </c>
      <c r="E16" s="18">
        <v>215.67891999999998</v>
      </c>
      <c r="F16" s="18">
        <v>94.921849999999992</v>
      </c>
      <c r="G16" s="18">
        <v>164.07291999999998</v>
      </c>
      <c r="H16" s="18">
        <v>389.07426999999996</v>
      </c>
    </row>
    <row r="17" spans="1:8" ht="12.75" customHeight="1" x14ac:dyDescent="0.25">
      <c r="A17" s="20" t="s">
        <v>94</v>
      </c>
      <c r="B17" s="55"/>
      <c r="C17" s="18">
        <v>146.52500000000001</v>
      </c>
      <c r="D17" s="18">
        <v>123.188</v>
      </c>
      <c r="E17" s="18">
        <v>211.25425999999996</v>
      </c>
      <c r="F17" s="18">
        <v>476.0807200000001</v>
      </c>
      <c r="G17" s="18">
        <v>1012.2860600000002</v>
      </c>
      <c r="H17" s="18">
        <v>1614.7623100000003</v>
      </c>
    </row>
    <row r="18" spans="1:8" ht="12.75" customHeight="1" x14ac:dyDescent="0.25">
      <c r="A18" s="56" t="s">
        <v>143</v>
      </c>
      <c r="B18" s="58" t="s">
        <v>4</v>
      </c>
      <c r="C18" s="58">
        <v>142.68100000000001</v>
      </c>
      <c r="D18" s="58">
        <v>122.477</v>
      </c>
      <c r="E18" s="58">
        <v>207.28525999999997</v>
      </c>
      <c r="F18" s="58">
        <v>472.17547000000008</v>
      </c>
      <c r="G18" s="58">
        <v>1006.8420600000001</v>
      </c>
      <c r="H18" s="58">
        <v>1604.2503100000001</v>
      </c>
    </row>
    <row r="19" spans="1:8" ht="12.75" customHeight="1" x14ac:dyDescent="0.25">
      <c r="A19" s="20" t="s">
        <v>115</v>
      </c>
      <c r="B19" s="18">
        <v>1288</v>
      </c>
      <c r="C19" s="18">
        <v>44.784859999999995</v>
      </c>
      <c r="D19" s="18">
        <v>4.0310000000000006</v>
      </c>
      <c r="E19" s="18">
        <v>12.22</v>
      </c>
      <c r="F19" s="18">
        <v>3.0984300000000005</v>
      </c>
      <c r="G19" s="18">
        <v>10.927319999999998</v>
      </c>
      <c r="H19" s="18">
        <v>11.503430000000002</v>
      </c>
    </row>
    <row r="20" spans="1:8" ht="12.75" customHeight="1" x14ac:dyDescent="0.25">
      <c r="A20" s="12" t="s">
        <v>30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15" t="s">
        <v>47</v>
      </c>
      <c r="B21" s="10">
        <v>6514.7879999999959</v>
      </c>
      <c r="C21" s="10">
        <v>11537.780679999993</v>
      </c>
      <c r="D21" s="10">
        <v>8852.3649399999977</v>
      </c>
      <c r="E21" s="10">
        <v>9310.8552500000224</v>
      </c>
      <c r="F21" s="10">
        <v>11501.842259999998</v>
      </c>
      <c r="G21" s="10">
        <v>12777.752709999997</v>
      </c>
      <c r="H21" s="10">
        <v>13692.980249999981</v>
      </c>
    </row>
    <row r="22" spans="1:8" ht="12.75" customHeight="1" x14ac:dyDescent="0.25">
      <c r="A22" s="17" t="s">
        <v>91</v>
      </c>
      <c r="B22" s="29">
        <v>2217.9339999999997</v>
      </c>
      <c r="C22" s="29">
        <v>5100.3964399999923</v>
      </c>
      <c r="D22" s="29">
        <v>4350.1843299999982</v>
      </c>
      <c r="E22" s="29">
        <v>4584.1547399999981</v>
      </c>
      <c r="F22" s="29">
        <v>5883.718649999988</v>
      </c>
      <c r="G22" s="29">
        <v>6554.6325399999978</v>
      </c>
      <c r="H22" s="29">
        <v>7218.5991699999968</v>
      </c>
    </row>
    <row r="23" spans="1:8" ht="12.75" customHeight="1" x14ac:dyDescent="0.25">
      <c r="A23" s="17" t="s">
        <v>92</v>
      </c>
      <c r="B23" s="29">
        <v>4296.8539999999966</v>
      </c>
      <c r="C23" s="29">
        <v>6437.3842299999988</v>
      </c>
      <c r="D23" s="29">
        <v>4502.1805399999957</v>
      </c>
      <c r="E23" s="29">
        <v>4726.7005000000008</v>
      </c>
      <c r="F23" s="29">
        <v>5618.1237300000003</v>
      </c>
      <c r="G23" s="29">
        <v>6223.1203600000017</v>
      </c>
      <c r="H23" s="29">
        <v>6474.3810699999995</v>
      </c>
    </row>
    <row r="24" spans="1:8" ht="12.75" customHeight="1" x14ac:dyDescent="0.25">
      <c r="A24" s="15" t="s">
        <v>61</v>
      </c>
      <c r="B24" s="10">
        <v>810.18100000000061</v>
      </c>
      <c r="C24" s="10">
        <v>1208.9413199999999</v>
      </c>
      <c r="D24" s="10">
        <v>1000.2377999999997</v>
      </c>
      <c r="E24" s="10">
        <v>896.21113999999989</v>
      </c>
      <c r="F24" s="10">
        <v>1478.7160699999993</v>
      </c>
      <c r="G24" s="10">
        <v>2110.1953299999996</v>
      </c>
      <c r="H24" s="10">
        <v>2879.2075899999973</v>
      </c>
    </row>
    <row r="25" spans="1:8" ht="12.75" customHeight="1" x14ac:dyDescent="0.25">
      <c r="A25" s="17" t="s">
        <v>59</v>
      </c>
      <c r="B25" s="29">
        <v>80.331000000000003</v>
      </c>
      <c r="C25" s="29">
        <v>231.56100000000004</v>
      </c>
      <c r="D25" s="29">
        <v>268.56940000000003</v>
      </c>
      <c r="E25" s="29">
        <v>216.10555000000002</v>
      </c>
      <c r="F25" s="29">
        <v>393.52295000000009</v>
      </c>
      <c r="G25" s="29">
        <v>303.19910999999996</v>
      </c>
      <c r="H25" s="29">
        <v>923.59153000000003</v>
      </c>
    </row>
    <row r="26" spans="1:8" ht="12.75" customHeight="1" x14ac:dyDescent="0.25">
      <c r="A26" s="17" t="s">
        <v>93</v>
      </c>
      <c r="B26" s="29">
        <v>729.8500000000007</v>
      </c>
      <c r="C26" s="29">
        <v>977.38032000000032</v>
      </c>
      <c r="D26" s="29">
        <v>731.66839999999968</v>
      </c>
      <c r="E26" s="29">
        <v>680.10554999999999</v>
      </c>
      <c r="F26" s="21">
        <v>1085.1931200000004</v>
      </c>
      <c r="G26" s="21">
        <v>1806.9962600000003</v>
      </c>
      <c r="H26" s="21">
        <v>1955.6160599999989</v>
      </c>
    </row>
    <row r="27" spans="1:8" ht="12.75" customHeight="1" x14ac:dyDescent="0.25">
      <c r="A27" s="12" t="s">
        <v>5</v>
      </c>
      <c r="B27" s="43"/>
      <c r="C27" s="43"/>
      <c r="D27" s="43"/>
      <c r="E27" s="43"/>
      <c r="F27" s="43"/>
      <c r="G27" s="43"/>
      <c r="H27" s="43"/>
    </row>
    <row r="28" spans="1:8" ht="12.75" customHeight="1" x14ac:dyDescent="0.25">
      <c r="A28" s="20" t="s">
        <v>6</v>
      </c>
      <c r="B28" s="18">
        <v>1297.1150000000009</v>
      </c>
      <c r="C28" s="18">
        <v>841.49636999999962</v>
      </c>
      <c r="D28" s="18">
        <v>878.49505999999997</v>
      </c>
      <c r="E28" s="18">
        <v>827.61550000000057</v>
      </c>
      <c r="F28" s="18">
        <v>807.75829000000044</v>
      </c>
      <c r="G28" s="18">
        <v>554.41015999999991</v>
      </c>
      <c r="H28" s="18">
        <v>785.21930000000054</v>
      </c>
    </row>
    <row r="29" spans="1:8" ht="12.75" customHeight="1" x14ac:dyDescent="0.25">
      <c r="A29" s="20" t="s">
        <v>7</v>
      </c>
      <c r="B29" s="18">
        <v>2039.7790000000011</v>
      </c>
      <c r="C29" s="18">
        <v>5430.8670199999979</v>
      </c>
      <c r="D29" s="18">
        <v>3886.4017399999993</v>
      </c>
      <c r="E29" s="18">
        <v>3582.693749999999</v>
      </c>
      <c r="F29" s="18">
        <v>5268.0981799999981</v>
      </c>
      <c r="G29" s="18">
        <v>7444.0092800000039</v>
      </c>
      <c r="H29" s="18">
        <v>8277.43066</v>
      </c>
    </row>
    <row r="30" spans="1:8" ht="12.75" customHeight="1" x14ac:dyDescent="0.25">
      <c r="A30" s="20" t="s">
        <v>8</v>
      </c>
      <c r="B30" s="18">
        <v>3988.0750000000025</v>
      </c>
      <c r="C30" s="18">
        <v>6474.358599999995</v>
      </c>
      <c r="D30" s="18">
        <v>5087.7059500000005</v>
      </c>
      <c r="E30" s="18">
        <v>5796.7571299999972</v>
      </c>
      <c r="F30" s="18">
        <v>6904.7018800000023</v>
      </c>
      <c r="G30" s="18">
        <v>6889.528659999999</v>
      </c>
      <c r="H30" s="18">
        <v>7509.5379199999998</v>
      </c>
    </row>
    <row r="31" spans="1:8" ht="12.75" customHeight="1" x14ac:dyDescent="0.25">
      <c r="A31" s="45" t="s">
        <v>113</v>
      </c>
      <c r="B31" s="43"/>
      <c r="C31" s="43"/>
      <c r="D31" s="43"/>
      <c r="E31" s="43"/>
      <c r="F31" s="43"/>
      <c r="G31" s="43"/>
      <c r="H31" s="43"/>
    </row>
    <row r="32" spans="1:8" ht="12.75" customHeight="1" x14ac:dyDescent="0.25">
      <c r="A32" s="20" t="s">
        <v>9</v>
      </c>
      <c r="B32" s="18">
        <v>846.08399999999995</v>
      </c>
      <c r="C32" s="18">
        <v>2998.8693999999991</v>
      </c>
      <c r="D32" s="18">
        <v>1850.0847900000001</v>
      </c>
      <c r="E32" s="18">
        <v>2358.6078600000001</v>
      </c>
      <c r="F32" s="18">
        <v>2430.6374599999981</v>
      </c>
      <c r="G32" s="18">
        <v>3148.4181400000011</v>
      </c>
      <c r="H32" s="18">
        <v>3339.6453199999983</v>
      </c>
    </row>
    <row r="33" spans="1:8" ht="12.75" customHeight="1" x14ac:dyDescent="0.25">
      <c r="A33" s="20" t="s">
        <v>10</v>
      </c>
      <c r="B33" s="18">
        <v>5760.3219999999919</v>
      </c>
      <c r="C33" s="18">
        <v>8741.0043900000001</v>
      </c>
      <c r="D33" s="18">
        <v>7079.8562200000088</v>
      </c>
      <c r="E33" s="18">
        <v>6829.8527599999952</v>
      </c>
      <c r="F33" s="18">
        <v>8535.1339299999945</v>
      </c>
      <c r="G33" s="18">
        <v>10036.655439999993</v>
      </c>
      <c r="H33" s="18">
        <v>11574.320060000013</v>
      </c>
    </row>
    <row r="34" spans="1:8" ht="12.75" customHeight="1" x14ac:dyDescent="0.25">
      <c r="A34" s="20" t="s">
        <v>11</v>
      </c>
      <c r="B34" s="18">
        <v>293.827</v>
      </c>
      <c r="C34" s="18">
        <v>339.48863</v>
      </c>
      <c r="D34" s="18">
        <v>354.65831999999983</v>
      </c>
      <c r="E34" s="18">
        <v>378.16953000000007</v>
      </c>
      <c r="F34" s="18">
        <v>1145.36052</v>
      </c>
      <c r="G34" s="18">
        <v>570.6793799999997</v>
      </c>
      <c r="H34" s="18">
        <v>672.74627999999984</v>
      </c>
    </row>
    <row r="35" spans="1:8" ht="12.75" customHeight="1" x14ac:dyDescent="0.25">
      <c r="A35" s="20" t="s">
        <v>12</v>
      </c>
      <c r="B35" s="18">
        <v>379.24299999999994</v>
      </c>
      <c r="C35" s="18">
        <v>551.81879000000015</v>
      </c>
      <c r="D35" s="18">
        <v>509.43441999999982</v>
      </c>
      <c r="E35" s="18">
        <v>540.93323000000021</v>
      </c>
      <c r="F35" s="18">
        <v>503.2544200000001</v>
      </c>
      <c r="G35" s="18">
        <v>622.05472999999984</v>
      </c>
      <c r="H35" s="18">
        <v>572.52766999999983</v>
      </c>
    </row>
    <row r="36" spans="1:8" ht="12.75" customHeight="1" x14ac:dyDescent="0.25">
      <c r="A36" s="20" t="s">
        <v>13</v>
      </c>
      <c r="B36" s="18">
        <v>22.458000000000002</v>
      </c>
      <c r="C36" s="18">
        <v>108.95978000000001</v>
      </c>
      <c r="D36" s="18">
        <v>46.352000000000004</v>
      </c>
      <c r="E36" s="18">
        <v>87.217000000000013</v>
      </c>
      <c r="F36" s="18">
        <v>356.88803000000001</v>
      </c>
      <c r="G36" s="18">
        <v>498.65772999999996</v>
      </c>
      <c r="H36" s="18">
        <v>403.88153999999997</v>
      </c>
    </row>
    <row r="37" spans="1:8" ht="12.75" customHeight="1" x14ac:dyDescent="0.25">
      <c r="A37" s="20" t="s">
        <v>14</v>
      </c>
      <c r="B37" s="18">
        <v>23.035</v>
      </c>
      <c r="C37" s="18">
        <v>6.5810000000000004</v>
      </c>
      <c r="D37" s="18">
        <v>12.217000000000001</v>
      </c>
      <c r="E37" s="18">
        <v>12.286000000000001</v>
      </c>
      <c r="F37" s="18">
        <v>9.2840000000000007</v>
      </c>
      <c r="G37" s="18">
        <v>11.48269</v>
      </c>
      <c r="H37" s="18">
        <v>9.0670000000000002</v>
      </c>
    </row>
    <row r="38" spans="1:8" ht="12.75" customHeight="1" x14ac:dyDescent="0.25">
      <c r="A38" s="12" t="s">
        <v>86</v>
      </c>
      <c r="B38" s="43"/>
      <c r="C38" s="43"/>
      <c r="D38" s="43"/>
      <c r="E38" s="43"/>
      <c r="F38" s="43"/>
      <c r="G38" s="43"/>
      <c r="H38" s="43"/>
    </row>
    <row r="39" spans="1:8" ht="12.75" customHeight="1" x14ac:dyDescent="0.25">
      <c r="A39" s="14" t="s">
        <v>87</v>
      </c>
      <c r="B39" s="29" t="s">
        <v>4</v>
      </c>
      <c r="C39" s="29">
        <v>2308.7582899999984</v>
      </c>
      <c r="D39" s="29">
        <v>2473.0374899999988</v>
      </c>
      <c r="E39" s="29">
        <v>2730.6716499999989</v>
      </c>
      <c r="F39" s="29">
        <v>2883.332399999998</v>
      </c>
      <c r="G39" s="29">
        <v>3431.6753400000002</v>
      </c>
      <c r="H39" s="29">
        <v>3632.5241000000001</v>
      </c>
    </row>
    <row r="40" spans="1:8" ht="12.75" customHeight="1" x14ac:dyDescent="0.25">
      <c r="A40" s="14" t="s">
        <v>88</v>
      </c>
      <c r="B40" s="29" t="s">
        <v>4</v>
      </c>
      <c r="C40" s="29">
        <v>397.46147999999999</v>
      </c>
      <c r="D40" s="29">
        <v>491.27437999999989</v>
      </c>
      <c r="E40" s="29">
        <v>572.49799999999982</v>
      </c>
      <c r="F40" s="29">
        <v>612.43452000000025</v>
      </c>
      <c r="G40" s="29">
        <v>862.01704999999993</v>
      </c>
      <c r="H40" s="29">
        <v>885.53660000000013</v>
      </c>
    </row>
    <row r="41" spans="1:8" ht="12.75" customHeight="1" x14ac:dyDescent="0.25">
      <c r="A41" s="14" t="s">
        <v>89</v>
      </c>
      <c r="B41" s="29" t="s">
        <v>4</v>
      </c>
      <c r="C41" s="29">
        <v>140.14636999999999</v>
      </c>
      <c r="D41" s="29">
        <v>327.15599999999995</v>
      </c>
      <c r="E41" s="29">
        <v>133.14699999999999</v>
      </c>
      <c r="F41" s="29">
        <v>211.46144999999999</v>
      </c>
      <c r="G41" s="29">
        <v>415.03714000000014</v>
      </c>
      <c r="H41" s="29">
        <v>291.19439999999997</v>
      </c>
    </row>
    <row r="42" spans="1:8" ht="12.75" customHeight="1" x14ac:dyDescent="0.25">
      <c r="A42" s="12" t="s">
        <v>15</v>
      </c>
      <c r="B42" s="43"/>
      <c r="C42" s="43"/>
      <c r="D42" s="43"/>
      <c r="E42" s="43"/>
      <c r="F42" s="43"/>
      <c r="G42" s="43"/>
      <c r="H42" s="43"/>
    </row>
    <row r="43" spans="1:8" ht="12.75" customHeight="1" x14ac:dyDescent="0.25">
      <c r="A43" s="14" t="s">
        <v>16</v>
      </c>
      <c r="B43" s="29">
        <v>1942.3149999999989</v>
      </c>
      <c r="C43" s="29">
        <v>2833.5141099999992</v>
      </c>
      <c r="D43" s="29">
        <v>2671.4227100000007</v>
      </c>
      <c r="E43" s="29">
        <v>2780.2407899999998</v>
      </c>
      <c r="F43" s="29">
        <v>3540.3257299999982</v>
      </c>
      <c r="G43" s="29">
        <v>3907.4956700000016</v>
      </c>
      <c r="H43" s="29">
        <v>4103.4809099999993</v>
      </c>
    </row>
    <row r="44" spans="1:8" ht="12" customHeight="1" x14ac:dyDescent="0.25">
      <c r="A44" s="14" t="s">
        <v>17</v>
      </c>
      <c r="B44" s="29">
        <v>850.74899999999991</v>
      </c>
      <c r="C44" s="29">
        <v>2243.2776400000007</v>
      </c>
      <c r="D44" s="29">
        <v>638.47299000000021</v>
      </c>
      <c r="E44" s="29">
        <v>725.68425000000002</v>
      </c>
      <c r="F44" s="29">
        <v>1026.1331299999997</v>
      </c>
      <c r="G44" s="29">
        <v>1067.7400299999999</v>
      </c>
      <c r="H44" s="29">
        <v>845.78267000000017</v>
      </c>
    </row>
    <row r="45" spans="1:8" ht="12" customHeight="1" x14ac:dyDescent="0.25">
      <c r="A45" s="14" t="s">
        <v>18</v>
      </c>
      <c r="B45" s="29">
        <v>222.73399999999998</v>
      </c>
      <c r="C45" s="29">
        <v>301.43187999999992</v>
      </c>
      <c r="D45" s="29">
        <v>270.36658000000006</v>
      </c>
      <c r="E45" s="29">
        <v>260.60400000000004</v>
      </c>
      <c r="F45" s="29">
        <v>328.02209000000011</v>
      </c>
      <c r="G45" s="29">
        <v>505.45565000000016</v>
      </c>
      <c r="H45" s="29">
        <v>521.41836000000001</v>
      </c>
    </row>
    <row r="46" spans="1:8" ht="12" customHeight="1" x14ac:dyDescent="0.25">
      <c r="A46" s="14" t="s">
        <v>19</v>
      </c>
      <c r="B46" s="29">
        <v>73.253999999999991</v>
      </c>
      <c r="C46" s="29">
        <v>617.70158000000015</v>
      </c>
      <c r="D46" s="29">
        <v>300.55399999999997</v>
      </c>
      <c r="E46" s="29">
        <v>270.86200000000002</v>
      </c>
      <c r="F46" s="29">
        <v>604.11764000000005</v>
      </c>
      <c r="G46" s="29">
        <v>504.52454</v>
      </c>
      <c r="H46" s="29">
        <v>1563.4786000000001</v>
      </c>
    </row>
    <row r="47" spans="1:8" ht="12" customHeight="1" x14ac:dyDescent="0.25">
      <c r="A47" s="14" t="s">
        <v>20</v>
      </c>
      <c r="B47" s="29">
        <v>10.913</v>
      </c>
      <c r="C47" s="29">
        <v>30.441540000000003</v>
      </c>
      <c r="D47" s="29">
        <v>51.469000000000001</v>
      </c>
      <c r="E47" s="29">
        <v>11.221069999999999</v>
      </c>
      <c r="F47" s="29">
        <v>34.427610000000001</v>
      </c>
      <c r="G47" s="29">
        <v>16.388000000000002</v>
      </c>
      <c r="H47" s="29">
        <v>28.084180000000003</v>
      </c>
    </row>
    <row r="48" spans="1:8" ht="12" customHeight="1" x14ac:dyDescent="0.25">
      <c r="A48" s="14" t="s">
        <v>21</v>
      </c>
      <c r="B48" s="29">
        <v>205.37799999999996</v>
      </c>
      <c r="C48" s="29">
        <v>370.10863999999992</v>
      </c>
      <c r="D48" s="29">
        <v>213.57900000000001</v>
      </c>
      <c r="E48" s="29">
        <v>165.38099999999997</v>
      </c>
      <c r="F48" s="29">
        <v>267.65281000000004</v>
      </c>
      <c r="G48" s="29">
        <v>284.40403000000009</v>
      </c>
      <c r="H48" s="29">
        <v>358.92148999999995</v>
      </c>
    </row>
    <row r="49" spans="1:8" ht="12" customHeight="1" x14ac:dyDescent="0.25">
      <c r="A49" s="14" t="s">
        <v>22</v>
      </c>
      <c r="B49" s="29">
        <v>533.92700000000002</v>
      </c>
      <c r="C49" s="29">
        <v>659.42847000000006</v>
      </c>
      <c r="D49" s="29">
        <v>808.33</v>
      </c>
      <c r="E49" s="29">
        <v>551.26548000000003</v>
      </c>
      <c r="F49" s="29">
        <v>714.9781700000002</v>
      </c>
      <c r="G49" s="29">
        <v>797.66074000000003</v>
      </c>
      <c r="H49" s="29">
        <v>1469.1147800000001</v>
      </c>
    </row>
    <row r="50" spans="1:8" ht="12" customHeight="1" x14ac:dyDescent="0.25">
      <c r="A50" s="14" t="s">
        <v>23</v>
      </c>
      <c r="B50" s="29">
        <v>365.18999999999988</v>
      </c>
      <c r="C50" s="29">
        <v>522.13968999999997</v>
      </c>
      <c r="D50" s="29">
        <v>406.65375000000006</v>
      </c>
      <c r="E50" s="29">
        <v>634.46594000000005</v>
      </c>
      <c r="F50" s="29">
        <v>570.24223000000006</v>
      </c>
      <c r="G50" s="29">
        <v>590.19979999999975</v>
      </c>
      <c r="H50" s="29">
        <v>663.38489999999979</v>
      </c>
    </row>
    <row r="51" spans="1:8" ht="12" customHeight="1" x14ac:dyDescent="0.25">
      <c r="A51" s="14" t="s">
        <v>24</v>
      </c>
      <c r="B51" s="29">
        <v>357.01600000000008</v>
      </c>
      <c r="C51" s="29">
        <v>1107.3658199999995</v>
      </c>
      <c r="D51" s="29">
        <v>898.43274999999983</v>
      </c>
      <c r="E51" s="29">
        <v>975.07075000000009</v>
      </c>
      <c r="F51" s="29">
        <v>1207.2417399999999</v>
      </c>
      <c r="G51" s="29">
        <v>1255.0866500000002</v>
      </c>
      <c r="H51" s="29">
        <v>1274.1731899999995</v>
      </c>
    </row>
    <row r="52" spans="1:8" s="35" customFormat="1" ht="12" customHeight="1" x14ac:dyDescent="0.25">
      <c r="A52" s="14" t="s">
        <v>25</v>
      </c>
      <c r="B52" s="29">
        <v>356.18199999999996</v>
      </c>
      <c r="C52" s="29">
        <v>351.01714000000004</v>
      </c>
      <c r="D52" s="29">
        <v>346.25662999999992</v>
      </c>
      <c r="E52" s="29">
        <v>277.24536000000001</v>
      </c>
      <c r="F52" s="29">
        <v>425.02658999999983</v>
      </c>
      <c r="G52" s="29">
        <v>418.05075999999997</v>
      </c>
      <c r="H52" s="29">
        <v>450.01233999999999</v>
      </c>
    </row>
    <row r="53" spans="1:8" s="35" customFormat="1" ht="12" customHeight="1" x14ac:dyDescent="0.25">
      <c r="A53" s="14" t="s">
        <v>26</v>
      </c>
      <c r="B53" s="29">
        <v>786.95000000000016</v>
      </c>
      <c r="C53" s="29">
        <v>1388.8721099999996</v>
      </c>
      <c r="D53" s="29">
        <v>1396.585050000001</v>
      </c>
      <c r="E53" s="29">
        <v>1607.1342200000001</v>
      </c>
      <c r="F53" s="29">
        <v>1787.0853400000003</v>
      </c>
      <c r="G53" s="29">
        <v>2415.0591499999991</v>
      </c>
      <c r="H53" s="29">
        <v>2606.1153800000029</v>
      </c>
    </row>
    <row r="54" spans="1:8" ht="12" customHeight="1" x14ac:dyDescent="0.25">
      <c r="A54" s="14" t="s">
        <v>27</v>
      </c>
      <c r="B54" s="29">
        <v>407.3239999999999</v>
      </c>
      <c r="C54" s="29">
        <v>567.1808299999999</v>
      </c>
      <c r="D54" s="29">
        <v>393.68553999999989</v>
      </c>
      <c r="E54" s="29">
        <v>405.31450000000007</v>
      </c>
      <c r="F54" s="29">
        <v>429.34155000000004</v>
      </c>
      <c r="G54" s="29">
        <v>491.65554000000009</v>
      </c>
      <c r="H54" s="29">
        <v>641.98549000000003</v>
      </c>
    </row>
    <row r="55" spans="1:8" ht="12" customHeight="1" x14ac:dyDescent="0.25">
      <c r="A55" s="14" t="s">
        <v>28</v>
      </c>
      <c r="B55" s="29">
        <v>389.20000000000016</v>
      </c>
      <c r="C55" s="29">
        <v>803.23492999999996</v>
      </c>
      <c r="D55" s="29">
        <v>816.46850999999992</v>
      </c>
      <c r="E55" s="29">
        <v>843.12300000000016</v>
      </c>
      <c r="F55" s="29">
        <v>1027.49668</v>
      </c>
      <c r="G55" s="29">
        <v>1176.3880800000002</v>
      </c>
      <c r="H55" s="29">
        <v>1073.1299099999997</v>
      </c>
    </row>
    <row r="56" spans="1:8" ht="12" customHeight="1" thickBot="1" x14ac:dyDescent="0.3">
      <c r="A56" s="59" t="s">
        <v>29</v>
      </c>
      <c r="B56" s="60">
        <v>823.8370000000001</v>
      </c>
      <c r="C56" s="60">
        <v>951.00761000000011</v>
      </c>
      <c r="D56" s="60">
        <v>640.32624000000033</v>
      </c>
      <c r="E56" s="60">
        <v>699.45401999999979</v>
      </c>
      <c r="F56" s="60">
        <v>1018.4670500000003</v>
      </c>
      <c r="G56" s="60">
        <v>1457.8394699999997</v>
      </c>
      <c r="H56" s="61">
        <v>973.10567000000015</v>
      </c>
    </row>
    <row r="57" spans="1:8" ht="12" customHeight="1" x14ac:dyDescent="0.25">
      <c r="A57" s="62"/>
      <c r="B57" s="62"/>
      <c r="C57" s="36"/>
      <c r="D57" s="35"/>
      <c r="E57" s="35"/>
      <c r="F57" s="36"/>
      <c r="H57" s="36"/>
    </row>
    <row r="58" spans="1:8" ht="12" customHeight="1" x14ac:dyDescent="0.25">
      <c r="A58" s="35"/>
      <c r="B58" s="35"/>
      <c r="C58" s="35"/>
      <c r="D58" s="36"/>
      <c r="E58" s="36"/>
      <c r="F58" s="35"/>
      <c r="G58" s="35"/>
      <c r="H58" s="36" t="s">
        <v>193</v>
      </c>
    </row>
    <row r="59" spans="1:8" ht="12" customHeight="1" x14ac:dyDescent="0.25"/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0.5" customHeight="1" x14ac:dyDescent="0.25"/>
  </sheetData>
  <mergeCells count="1">
    <mergeCell ref="B16:B17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9"/>
  <sheetViews>
    <sheetView zoomScaleNormal="100" zoomScaleSheetLayoutView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CONCATENATE(seznam!B15,seznam!C15)</f>
        <v>Tab. A.5bVýdaje za VaV provedený v soukromých podnicích pod zahraniční kontrolou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5861.9160000000002</v>
      </c>
      <c r="C4" s="10">
        <v>14685.711290000007</v>
      </c>
      <c r="D4" s="10">
        <v>16672.721640000014</v>
      </c>
      <c r="E4" s="10">
        <v>15865.436580000012</v>
      </c>
      <c r="F4" s="10">
        <v>14989.468290000006</v>
      </c>
      <c r="G4" s="10">
        <v>17789.84796000001</v>
      </c>
      <c r="H4" s="10">
        <v>20331.375000000007</v>
      </c>
    </row>
    <row r="5" spans="1:8" ht="12.75" customHeight="1" x14ac:dyDescent="0.25">
      <c r="A5" s="12" t="s">
        <v>74</v>
      </c>
      <c r="B5" s="13"/>
      <c r="C5" s="13"/>
      <c r="D5" s="13"/>
      <c r="E5" s="13"/>
      <c r="F5" s="13"/>
      <c r="G5" s="13"/>
      <c r="H5" s="13"/>
    </row>
    <row r="6" spans="1:8" ht="12.75" customHeight="1" x14ac:dyDescent="0.25">
      <c r="A6" s="49" t="s">
        <v>75</v>
      </c>
      <c r="B6" s="29" t="s">
        <v>4</v>
      </c>
      <c r="C6" s="29">
        <v>0.623</v>
      </c>
      <c r="D6" s="29">
        <v>2.528</v>
      </c>
      <c r="E6" s="29">
        <v>8.8394400000000015</v>
      </c>
      <c r="F6" s="29">
        <v>7.3367599999999999</v>
      </c>
      <c r="G6" s="29">
        <v>0.66700000000000004</v>
      </c>
      <c r="H6" s="29">
        <v>5.0025500000000003</v>
      </c>
    </row>
    <row r="7" spans="1:8" ht="12.75" customHeight="1" x14ac:dyDescent="0.25">
      <c r="A7" s="49" t="s">
        <v>76</v>
      </c>
      <c r="B7" s="29">
        <v>165.17300000000003</v>
      </c>
      <c r="C7" s="29">
        <v>407.35531999999995</v>
      </c>
      <c r="D7" s="29">
        <v>477.53376999999989</v>
      </c>
      <c r="E7" s="29">
        <v>502.03672999999992</v>
      </c>
      <c r="F7" s="29">
        <v>561.37437</v>
      </c>
      <c r="G7" s="29">
        <v>701.74647999999945</v>
      </c>
      <c r="H7" s="29">
        <v>591.10912000000008</v>
      </c>
    </row>
    <row r="8" spans="1:8" ht="12.75" customHeight="1" x14ac:dyDescent="0.25">
      <c r="A8" s="49" t="s">
        <v>77</v>
      </c>
      <c r="B8" s="29">
        <v>208.39600000000002</v>
      </c>
      <c r="C8" s="29">
        <v>996.64341999999999</v>
      </c>
      <c r="D8" s="29">
        <v>1146.5465399999998</v>
      </c>
      <c r="E8" s="29">
        <v>1195.0278100000005</v>
      </c>
      <c r="F8" s="29">
        <v>1116.3573299999996</v>
      </c>
      <c r="G8" s="29">
        <v>1157.352810000001</v>
      </c>
      <c r="H8" s="29">
        <v>964.32010000000014</v>
      </c>
    </row>
    <row r="9" spans="1:8" ht="12.75" customHeight="1" x14ac:dyDescent="0.25">
      <c r="A9" s="49" t="s">
        <v>78</v>
      </c>
      <c r="B9" s="29">
        <v>169.67399999999998</v>
      </c>
      <c r="C9" s="29">
        <v>970.72795999999994</v>
      </c>
      <c r="D9" s="29">
        <v>1290.3109999999997</v>
      </c>
      <c r="E9" s="29">
        <v>1351.0833100000002</v>
      </c>
      <c r="F9" s="29">
        <v>1295.2123200000001</v>
      </c>
      <c r="G9" s="29">
        <v>1589.7816299999997</v>
      </c>
      <c r="H9" s="29">
        <v>1373.7884799999995</v>
      </c>
    </row>
    <row r="10" spans="1:8" ht="12.75" customHeight="1" x14ac:dyDescent="0.25">
      <c r="A10" s="49" t="s">
        <v>79</v>
      </c>
      <c r="B10" s="29">
        <v>696.19500000000005</v>
      </c>
      <c r="C10" s="29">
        <v>2927.2240000000002</v>
      </c>
      <c r="D10" s="29">
        <v>3387.7903300000012</v>
      </c>
      <c r="E10" s="29">
        <v>3403.4564</v>
      </c>
      <c r="F10" s="29">
        <v>2220.30287</v>
      </c>
      <c r="G10" s="29">
        <v>2382.3070000000012</v>
      </c>
      <c r="H10" s="29">
        <v>3038.1097500000001</v>
      </c>
    </row>
    <row r="11" spans="1:8" ht="12.75" customHeight="1" x14ac:dyDescent="0.25">
      <c r="A11" s="49" t="s">
        <v>80</v>
      </c>
      <c r="B11" s="29">
        <v>556.20299999999997</v>
      </c>
      <c r="C11" s="29">
        <v>2056.6855899999996</v>
      </c>
      <c r="D11" s="29">
        <v>2502.8399999999992</v>
      </c>
      <c r="E11" s="29">
        <v>2435.8478899999996</v>
      </c>
      <c r="F11" s="29">
        <v>3074.2299399999993</v>
      </c>
      <c r="G11" s="29">
        <v>3281.4100400000007</v>
      </c>
      <c r="H11" s="29">
        <v>3028.5859999999993</v>
      </c>
    </row>
    <row r="12" spans="1:8" ht="12.75" customHeight="1" x14ac:dyDescent="0.25">
      <c r="A12" s="49" t="s">
        <v>81</v>
      </c>
      <c r="B12" s="29">
        <v>4066.2750000000001</v>
      </c>
      <c r="C12" s="29">
        <v>7326.4520000000002</v>
      </c>
      <c r="D12" s="29">
        <v>7865.1719999999996</v>
      </c>
      <c r="E12" s="29">
        <v>6969.1449999999995</v>
      </c>
      <c r="F12" s="29">
        <v>6714.6546999999991</v>
      </c>
      <c r="G12" s="29">
        <v>8676.5830000000024</v>
      </c>
      <c r="H12" s="29">
        <v>11330.459000000001</v>
      </c>
    </row>
    <row r="13" spans="1:8" ht="12.75" customHeight="1" x14ac:dyDescent="0.25">
      <c r="A13" s="12" t="s">
        <v>3</v>
      </c>
      <c r="B13" s="13"/>
      <c r="C13" s="13"/>
      <c r="D13" s="13"/>
      <c r="E13" s="13"/>
      <c r="F13" s="13"/>
      <c r="G13" s="13"/>
      <c r="H13" s="13"/>
    </row>
    <row r="14" spans="1:8" ht="12.75" customHeight="1" x14ac:dyDescent="0.25">
      <c r="A14" s="14" t="s">
        <v>185</v>
      </c>
      <c r="B14" s="18">
        <v>5543.4080000000013</v>
      </c>
      <c r="C14" s="18">
        <v>12322.100350000001</v>
      </c>
      <c r="D14" s="18">
        <v>13071.16822000001</v>
      </c>
      <c r="E14" s="18">
        <v>11323.438219999996</v>
      </c>
      <c r="F14" s="18">
        <v>10230.481500000007</v>
      </c>
      <c r="G14" s="18">
        <v>12023.90668</v>
      </c>
      <c r="H14" s="18">
        <v>13865.514199999996</v>
      </c>
    </row>
    <row r="15" spans="1:8" ht="12.75" customHeight="1" x14ac:dyDescent="0.25">
      <c r="A15" s="14" t="s">
        <v>45</v>
      </c>
      <c r="B15" s="18">
        <v>96.964999999999989</v>
      </c>
      <c r="C15" s="18">
        <v>569.84194000000025</v>
      </c>
      <c r="D15" s="18">
        <v>868.48636999999985</v>
      </c>
      <c r="E15" s="18">
        <v>885.96335999999974</v>
      </c>
      <c r="F15" s="18">
        <v>595.77244999999982</v>
      </c>
      <c r="G15" s="18">
        <v>774.43636000000004</v>
      </c>
      <c r="H15" s="18">
        <v>763.05091999999945</v>
      </c>
    </row>
    <row r="16" spans="1:8" ht="12.75" customHeight="1" x14ac:dyDescent="0.25">
      <c r="A16" s="14" t="s">
        <v>120</v>
      </c>
      <c r="B16" s="55">
        <v>221.54299999999995</v>
      </c>
      <c r="C16" s="18">
        <v>1787.2140000000002</v>
      </c>
      <c r="D16" s="18">
        <v>2700.6760499999996</v>
      </c>
      <c r="E16" s="18">
        <v>3509.1029999999996</v>
      </c>
      <c r="F16" s="18">
        <v>3948.0858500000004</v>
      </c>
      <c r="G16" s="18">
        <v>4770.2759900000019</v>
      </c>
      <c r="H16" s="18">
        <v>5545.2498200000009</v>
      </c>
    </row>
    <row r="17" spans="1:8" ht="12.75" customHeight="1" x14ac:dyDescent="0.25">
      <c r="A17" s="56" t="s">
        <v>98</v>
      </c>
      <c r="B17" s="55"/>
      <c r="C17" s="57">
        <v>1782.8260000000005</v>
      </c>
      <c r="D17" s="57">
        <v>2661.60905</v>
      </c>
      <c r="E17" s="57">
        <v>3477.5329999999994</v>
      </c>
      <c r="F17" s="57">
        <v>3833.4508299999993</v>
      </c>
      <c r="G17" s="57">
        <v>4719.0499900000023</v>
      </c>
      <c r="H17" s="57">
        <v>5389.218820000001</v>
      </c>
    </row>
    <row r="18" spans="1:8" ht="12.75" customHeight="1" x14ac:dyDescent="0.25">
      <c r="A18" s="20" t="s">
        <v>94</v>
      </c>
      <c r="B18" s="18" t="s">
        <v>4</v>
      </c>
      <c r="C18" s="18">
        <v>6.5549999999999997</v>
      </c>
      <c r="D18" s="18">
        <v>31.256999999999998</v>
      </c>
      <c r="E18" s="18">
        <v>141.67699999999999</v>
      </c>
      <c r="F18" s="18">
        <v>208.75550000000007</v>
      </c>
      <c r="G18" s="18">
        <v>217.82393999999999</v>
      </c>
      <c r="H18" s="18">
        <v>154.71506999999997</v>
      </c>
    </row>
    <row r="19" spans="1:8" ht="12.75" customHeight="1" x14ac:dyDescent="0.25">
      <c r="A19" s="56" t="s">
        <v>143</v>
      </c>
      <c r="B19" s="58" t="s">
        <v>4</v>
      </c>
      <c r="C19" s="58">
        <v>6.2739999999999991</v>
      </c>
      <c r="D19" s="58">
        <v>30.523999999999997</v>
      </c>
      <c r="E19" s="58">
        <v>117.27500000000001</v>
      </c>
      <c r="F19" s="58">
        <v>195.28250000000008</v>
      </c>
      <c r="G19" s="58">
        <v>200.92094</v>
      </c>
      <c r="H19" s="58">
        <v>147.52678999999998</v>
      </c>
    </row>
    <row r="20" spans="1:8" ht="12.75" customHeight="1" x14ac:dyDescent="0.25">
      <c r="A20" s="20" t="s">
        <v>115</v>
      </c>
      <c r="B20" s="18" t="s">
        <v>4</v>
      </c>
      <c r="C20" s="18" t="s">
        <v>4</v>
      </c>
      <c r="D20" s="18">
        <v>1.1339999999999999</v>
      </c>
      <c r="E20" s="18">
        <v>5.2549999999999999</v>
      </c>
      <c r="F20" s="18">
        <v>6.3730000000000002</v>
      </c>
      <c r="G20" s="18">
        <v>3.4050000000000002</v>
      </c>
      <c r="H20" s="18">
        <v>2.8449999999999998</v>
      </c>
    </row>
    <row r="21" spans="1:8" ht="12.75" customHeight="1" x14ac:dyDescent="0.25">
      <c r="A21" s="12" t="s">
        <v>30</v>
      </c>
      <c r="B21" s="13"/>
      <c r="C21" s="13"/>
      <c r="D21" s="13"/>
      <c r="E21" s="13"/>
      <c r="F21" s="13"/>
      <c r="G21" s="13"/>
      <c r="H21" s="13"/>
    </row>
    <row r="22" spans="1:8" ht="12.75" customHeight="1" x14ac:dyDescent="0.25">
      <c r="A22" s="15" t="s">
        <v>47</v>
      </c>
      <c r="B22" s="10">
        <v>5257.6879999999992</v>
      </c>
      <c r="C22" s="10">
        <v>12193.692540000004</v>
      </c>
      <c r="D22" s="10">
        <v>14551.392439999992</v>
      </c>
      <c r="E22" s="10">
        <v>13981.714610000014</v>
      </c>
      <c r="F22" s="10">
        <v>12655.164160000002</v>
      </c>
      <c r="G22" s="10">
        <v>14886.586280000007</v>
      </c>
      <c r="H22" s="10">
        <v>16959.900130000002</v>
      </c>
    </row>
    <row r="23" spans="1:8" ht="12.75" customHeight="1" x14ac:dyDescent="0.25">
      <c r="A23" s="17" t="s">
        <v>91</v>
      </c>
      <c r="B23" s="29">
        <v>1187.2669999999998</v>
      </c>
      <c r="C23" s="29">
        <v>6037.9235800000042</v>
      </c>
      <c r="D23" s="29">
        <v>7581.5753399999985</v>
      </c>
      <c r="E23" s="29">
        <v>7574.7210900000009</v>
      </c>
      <c r="F23" s="29">
        <v>7328.5315699999983</v>
      </c>
      <c r="G23" s="29">
        <v>8558.5590400000001</v>
      </c>
      <c r="H23" s="29">
        <v>10496.110139999995</v>
      </c>
    </row>
    <row r="24" spans="1:8" ht="12.75" customHeight="1" x14ac:dyDescent="0.25">
      <c r="A24" s="17" t="s">
        <v>92</v>
      </c>
      <c r="B24" s="29">
        <v>4070.4209999999998</v>
      </c>
      <c r="C24" s="29">
        <v>6155.7689900000005</v>
      </c>
      <c r="D24" s="29">
        <v>6969.8170999999993</v>
      </c>
      <c r="E24" s="29">
        <v>6406.9934999999978</v>
      </c>
      <c r="F24" s="29">
        <v>5326.6325399999996</v>
      </c>
      <c r="G24" s="29">
        <v>6328.0272800000057</v>
      </c>
      <c r="H24" s="29">
        <v>6463.7900000000054</v>
      </c>
    </row>
    <row r="25" spans="1:8" ht="12.75" customHeight="1" x14ac:dyDescent="0.25">
      <c r="A25" s="15" t="s">
        <v>61</v>
      </c>
      <c r="B25" s="10">
        <v>604.22799999999984</v>
      </c>
      <c r="C25" s="10">
        <v>2492.0187400000013</v>
      </c>
      <c r="D25" s="10">
        <v>2121.329200000001</v>
      </c>
      <c r="E25" s="10">
        <v>1883.7219699999991</v>
      </c>
      <c r="F25" s="10">
        <v>2334.3041299999977</v>
      </c>
      <c r="G25" s="10">
        <v>2903.2616800000014</v>
      </c>
      <c r="H25" s="10">
        <v>3371.47487</v>
      </c>
    </row>
    <row r="26" spans="1:8" ht="12.75" customHeight="1" x14ac:dyDescent="0.25">
      <c r="A26" s="17" t="s">
        <v>59</v>
      </c>
      <c r="B26" s="29">
        <v>44.317</v>
      </c>
      <c r="C26" s="29">
        <v>450.63699999999989</v>
      </c>
      <c r="D26" s="29">
        <v>185.2915999999999</v>
      </c>
      <c r="E26" s="29">
        <v>291.99048000000005</v>
      </c>
      <c r="F26" s="29">
        <v>242.49388999999999</v>
      </c>
      <c r="G26" s="29">
        <v>360.17248999999998</v>
      </c>
      <c r="H26" s="29">
        <v>551.01279999999986</v>
      </c>
    </row>
    <row r="27" spans="1:8" ht="12.75" customHeight="1" x14ac:dyDescent="0.25">
      <c r="A27" s="17" t="s">
        <v>93</v>
      </c>
      <c r="B27" s="29">
        <v>559.91099999999983</v>
      </c>
      <c r="C27" s="29">
        <v>2041.3817399999991</v>
      </c>
      <c r="D27" s="29">
        <v>1936.0376000000012</v>
      </c>
      <c r="E27" s="29">
        <v>1591.7314799999995</v>
      </c>
      <c r="F27" s="21">
        <v>2091.8102299999996</v>
      </c>
      <c r="G27" s="21">
        <v>2543.0891800000004</v>
      </c>
      <c r="H27" s="21">
        <v>2820.4620699999991</v>
      </c>
    </row>
    <row r="28" spans="1:8" ht="12.75" customHeight="1" x14ac:dyDescent="0.25">
      <c r="A28" s="12" t="s">
        <v>5</v>
      </c>
      <c r="B28" s="43"/>
      <c r="C28" s="43"/>
      <c r="D28" s="43"/>
      <c r="E28" s="43"/>
      <c r="F28" s="43"/>
      <c r="G28" s="43"/>
      <c r="H28" s="43"/>
    </row>
    <row r="29" spans="1:8" ht="12.75" customHeight="1" x14ac:dyDescent="0.25">
      <c r="A29" s="20" t="s">
        <v>6</v>
      </c>
      <c r="B29" s="18">
        <v>2205.2739999999999</v>
      </c>
      <c r="C29" s="18">
        <v>640.40574000000015</v>
      </c>
      <c r="D29" s="18">
        <v>861.62170999999978</v>
      </c>
      <c r="E29" s="18">
        <v>537.80575999999985</v>
      </c>
      <c r="F29" s="18">
        <v>359.42164000000002</v>
      </c>
      <c r="G29" s="18">
        <v>274.63794999999999</v>
      </c>
      <c r="H29" s="18">
        <v>377.68090999999987</v>
      </c>
    </row>
    <row r="30" spans="1:8" ht="12.75" customHeight="1" x14ac:dyDescent="0.25">
      <c r="A30" s="20" t="s">
        <v>7</v>
      </c>
      <c r="B30" s="18">
        <v>1397.7059999999994</v>
      </c>
      <c r="C30" s="18">
        <v>2447.4440599999998</v>
      </c>
      <c r="D30" s="18">
        <v>3005.7878100000034</v>
      </c>
      <c r="E30" s="18">
        <v>2180.0398000000005</v>
      </c>
      <c r="F30" s="18">
        <v>3648.6993699999975</v>
      </c>
      <c r="G30" s="18">
        <v>5002.2172900000014</v>
      </c>
      <c r="H30" s="18">
        <v>6384.4664299999977</v>
      </c>
    </row>
    <row r="31" spans="1:8" ht="12.75" customHeight="1" x14ac:dyDescent="0.25">
      <c r="A31" s="20" t="s">
        <v>8</v>
      </c>
      <c r="B31" s="18">
        <v>2258.9360000000001</v>
      </c>
      <c r="C31" s="18">
        <v>11597.86148999999</v>
      </c>
      <c r="D31" s="18">
        <v>12805.312120000004</v>
      </c>
      <c r="E31" s="18">
        <v>13147.591020000011</v>
      </c>
      <c r="F31" s="18">
        <v>10981.347270000009</v>
      </c>
      <c r="G31" s="18">
        <v>12512.992730000007</v>
      </c>
      <c r="H31" s="18">
        <v>13569.227659999995</v>
      </c>
    </row>
    <row r="32" spans="1:8" ht="12.75" customHeight="1" x14ac:dyDescent="0.25">
      <c r="A32" s="45" t="s">
        <v>113</v>
      </c>
      <c r="B32" s="43"/>
      <c r="C32" s="43"/>
      <c r="D32" s="43"/>
      <c r="E32" s="43"/>
      <c r="F32" s="43"/>
      <c r="G32" s="43"/>
      <c r="H32" s="43"/>
    </row>
    <row r="33" spans="1:8" ht="12.75" customHeight="1" x14ac:dyDescent="0.25">
      <c r="A33" s="20" t="s">
        <v>9</v>
      </c>
      <c r="B33" s="18">
        <v>370.45500000000004</v>
      </c>
      <c r="C33" s="18">
        <v>1502.7563500000001</v>
      </c>
      <c r="D33" s="18">
        <v>1536.4747299999999</v>
      </c>
      <c r="E33" s="18">
        <v>1193.7539999999999</v>
      </c>
      <c r="F33" s="18">
        <v>1739.8829900000005</v>
      </c>
      <c r="G33" s="18">
        <v>2349.7064599999994</v>
      </c>
      <c r="H33" s="18">
        <v>3062.9930699999991</v>
      </c>
    </row>
    <row r="34" spans="1:8" ht="12.75" customHeight="1" x14ac:dyDescent="0.25">
      <c r="A34" s="20" t="s">
        <v>10</v>
      </c>
      <c r="B34" s="18">
        <v>5411.4920000000002</v>
      </c>
      <c r="C34" s="18">
        <v>12049.272409999998</v>
      </c>
      <c r="D34" s="18">
        <v>13549.242200000004</v>
      </c>
      <c r="E34" s="18">
        <v>13164.689770000012</v>
      </c>
      <c r="F34" s="18">
        <v>12454.136310000002</v>
      </c>
      <c r="G34" s="18">
        <v>14202.776569999995</v>
      </c>
      <c r="H34" s="18">
        <v>16067.497419999998</v>
      </c>
    </row>
    <row r="35" spans="1:8" ht="12.75" customHeight="1" x14ac:dyDescent="0.25">
      <c r="A35" s="20" t="s">
        <v>11</v>
      </c>
      <c r="B35" s="18">
        <v>63.927</v>
      </c>
      <c r="C35" s="18">
        <v>1045.63653</v>
      </c>
      <c r="D35" s="18">
        <v>1350.4229999999998</v>
      </c>
      <c r="E35" s="18">
        <v>1324.1158100000005</v>
      </c>
      <c r="F35" s="18">
        <v>685.96920999999986</v>
      </c>
      <c r="G35" s="18">
        <v>1033.1460000000004</v>
      </c>
      <c r="H35" s="18">
        <v>912.94255000000021</v>
      </c>
    </row>
    <row r="36" spans="1:8" ht="12.75" customHeight="1" x14ac:dyDescent="0.25">
      <c r="A36" s="20" t="s">
        <v>12</v>
      </c>
      <c r="B36" s="18">
        <v>16.042000000000002</v>
      </c>
      <c r="C36" s="18">
        <v>42.004000000000005</v>
      </c>
      <c r="D36" s="18">
        <v>75.594999999999999</v>
      </c>
      <c r="E36" s="18">
        <v>65.778000000000006</v>
      </c>
      <c r="F36" s="18">
        <v>59.662090000000006</v>
      </c>
      <c r="G36" s="18">
        <v>61.947999999999993</v>
      </c>
      <c r="H36" s="18">
        <v>104.07895999999998</v>
      </c>
    </row>
    <row r="37" spans="1:8" ht="12.75" customHeight="1" x14ac:dyDescent="0.25">
      <c r="A37" s="20" t="s">
        <v>13</v>
      </c>
      <c r="B37" s="18" t="s">
        <v>4</v>
      </c>
      <c r="C37" s="18">
        <v>45.220000000000006</v>
      </c>
      <c r="D37" s="18">
        <v>160.57371000000001</v>
      </c>
      <c r="E37" s="18">
        <v>116.73400000000001</v>
      </c>
      <c r="F37" s="18">
        <v>49.470690000000005</v>
      </c>
      <c r="G37" s="18">
        <v>142.02893</v>
      </c>
      <c r="H37" s="18">
        <v>183.70399999999998</v>
      </c>
    </row>
    <row r="38" spans="1:8" ht="12.75" customHeight="1" x14ac:dyDescent="0.25">
      <c r="A38" s="20" t="s">
        <v>14</v>
      </c>
      <c r="B38" s="18" t="s">
        <v>4</v>
      </c>
      <c r="C38" s="18">
        <v>0.82200000000000006</v>
      </c>
      <c r="D38" s="18">
        <v>0.41300000000000003</v>
      </c>
      <c r="E38" s="18">
        <v>0.36499999999999999</v>
      </c>
      <c r="F38" s="18">
        <v>0.34700000000000003</v>
      </c>
      <c r="G38" s="18">
        <v>0.24199999999999999</v>
      </c>
      <c r="H38" s="18">
        <v>0.159</v>
      </c>
    </row>
    <row r="39" spans="1:8" ht="12.75" customHeight="1" x14ac:dyDescent="0.25">
      <c r="A39" s="12" t="s">
        <v>86</v>
      </c>
      <c r="B39" s="43"/>
      <c r="C39" s="43"/>
      <c r="D39" s="43"/>
      <c r="E39" s="43"/>
      <c r="F39" s="43"/>
      <c r="G39" s="43"/>
      <c r="H39" s="43"/>
    </row>
    <row r="40" spans="1:8" ht="12.75" customHeight="1" x14ac:dyDescent="0.25">
      <c r="A40" s="14" t="s">
        <v>87</v>
      </c>
      <c r="B40" s="29" t="s">
        <v>4</v>
      </c>
      <c r="C40" s="29">
        <v>3190.4046300000018</v>
      </c>
      <c r="D40" s="29">
        <v>3604.2758799999992</v>
      </c>
      <c r="E40" s="29">
        <v>2965.5170899999998</v>
      </c>
      <c r="F40" s="29">
        <v>2966.1477000000004</v>
      </c>
      <c r="G40" s="29">
        <v>3063.7792300000001</v>
      </c>
      <c r="H40" s="29">
        <v>4196.0024700000004</v>
      </c>
    </row>
    <row r="41" spans="1:8" ht="12.75" customHeight="1" x14ac:dyDescent="0.25">
      <c r="A41" s="14" t="s">
        <v>88</v>
      </c>
      <c r="B41" s="29" t="s">
        <v>4</v>
      </c>
      <c r="C41" s="29">
        <v>654.5545800000001</v>
      </c>
      <c r="D41" s="29">
        <v>248.40899999999999</v>
      </c>
      <c r="E41" s="29">
        <v>153.08015</v>
      </c>
      <c r="F41" s="29">
        <v>127.18822000000002</v>
      </c>
      <c r="G41" s="29">
        <v>201.93299999999999</v>
      </c>
      <c r="H41" s="29">
        <v>255.37397999999996</v>
      </c>
    </row>
    <row r="42" spans="1:8" ht="12.75" customHeight="1" x14ac:dyDescent="0.25">
      <c r="A42" s="14" t="s">
        <v>89</v>
      </c>
      <c r="B42" s="29" t="s">
        <v>4</v>
      </c>
      <c r="C42" s="29">
        <v>109.622</v>
      </c>
      <c r="D42" s="29">
        <v>174.67099999999999</v>
      </c>
      <c r="E42" s="29">
        <v>277.82400000000001</v>
      </c>
      <c r="F42" s="29">
        <v>304.50336000000004</v>
      </c>
      <c r="G42" s="29">
        <v>244.61999999999998</v>
      </c>
      <c r="H42" s="29">
        <v>236.28178</v>
      </c>
    </row>
    <row r="43" spans="1:8" ht="12.75" customHeight="1" x14ac:dyDescent="0.25">
      <c r="A43" s="12" t="s">
        <v>15</v>
      </c>
      <c r="B43" s="43"/>
      <c r="C43" s="43"/>
      <c r="D43" s="43"/>
      <c r="E43" s="43"/>
      <c r="F43" s="43"/>
      <c r="G43" s="43"/>
      <c r="H43" s="43"/>
    </row>
    <row r="44" spans="1:8" ht="12" customHeight="1" x14ac:dyDescent="0.25">
      <c r="A44" s="14" t="s">
        <v>16</v>
      </c>
      <c r="B44" s="29">
        <v>736.57199999999989</v>
      </c>
      <c r="C44" s="29">
        <v>6027.6908400000002</v>
      </c>
      <c r="D44" s="29">
        <v>6201.5320299999994</v>
      </c>
      <c r="E44" s="29">
        <v>3993.9873199999993</v>
      </c>
      <c r="F44" s="29">
        <v>3412.0450700000001</v>
      </c>
      <c r="G44" s="29">
        <v>3987.4375499999992</v>
      </c>
      <c r="H44" s="29">
        <v>5486.450759999997</v>
      </c>
    </row>
    <row r="45" spans="1:8" ht="12" customHeight="1" x14ac:dyDescent="0.25">
      <c r="A45" s="14" t="s">
        <v>17</v>
      </c>
      <c r="B45" s="29">
        <v>3583.5660000000012</v>
      </c>
      <c r="C45" s="29">
        <v>2959.1832200000003</v>
      </c>
      <c r="D45" s="29">
        <v>2677.7473200000018</v>
      </c>
      <c r="E45" s="29">
        <v>2574.66248</v>
      </c>
      <c r="F45" s="29">
        <v>2684.2455900000004</v>
      </c>
      <c r="G45" s="29">
        <v>3115.6982600000001</v>
      </c>
      <c r="H45" s="29">
        <v>3376.7542299999991</v>
      </c>
    </row>
    <row r="46" spans="1:8" ht="12" customHeight="1" x14ac:dyDescent="0.25">
      <c r="A46" s="14" t="s">
        <v>18</v>
      </c>
      <c r="B46" s="29">
        <v>182.46099999999998</v>
      </c>
      <c r="C46" s="29">
        <v>596.30200000000002</v>
      </c>
      <c r="D46" s="29">
        <v>707.16304000000014</v>
      </c>
      <c r="E46" s="29">
        <v>807.69</v>
      </c>
      <c r="F46" s="29">
        <v>706.19278000000008</v>
      </c>
      <c r="G46" s="29">
        <v>739.60247000000004</v>
      </c>
      <c r="H46" s="29">
        <v>848.03130999999996</v>
      </c>
    </row>
    <row r="47" spans="1:8" ht="12" customHeight="1" x14ac:dyDescent="0.25">
      <c r="A47" s="14" t="s">
        <v>19</v>
      </c>
      <c r="B47" s="29">
        <v>20.255000000000003</v>
      </c>
      <c r="C47" s="29">
        <v>323.85408000000001</v>
      </c>
      <c r="D47" s="29">
        <v>971.83204000000001</v>
      </c>
      <c r="E47" s="29">
        <v>896.38724000000002</v>
      </c>
      <c r="F47" s="29">
        <v>1173.1812</v>
      </c>
      <c r="G47" s="29">
        <v>1872.6444099999999</v>
      </c>
      <c r="H47" s="29">
        <v>1202.5915400000001</v>
      </c>
    </row>
    <row r="48" spans="1:8" ht="12" customHeight="1" x14ac:dyDescent="0.25">
      <c r="A48" s="14" t="s">
        <v>20</v>
      </c>
      <c r="B48" s="29">
        <v>28.744</v>
      </c>
      <c r="C48" s="29">
        <v>39.271999999999998</v>
      </c>
      <c r="D48" s="29">
        <v>41.424000000000007</v>
      </c>
      <c r="E48" s="29">
        <v>79.075000000000003</v>
      </c>
      <c r="F48" s="29">
        <v>69.139029999999991</v>
      </c>
      <c r="G48" s="29">
        <v>105.858</v>
      </c>
      <c r="H48" s="29">
        <v>173.80223000000001</v>
      </c>
    </row>
    <row r="49" spans="1:8" ht="12" customHeight="1" x14ac:dyDescent="0.25">
      <c r="A49" s="14" t="s">
        <v>21</v>
      </c>
      <c r="B49" s="29">
        <v>50.887999999999998</v>
      </c>
      <c r="C49" s="29">
        <v>193.69599999999997</v>
      </c>
      <c r="D49" s="29">
        <v>404.42599999999999</v>
      </c>
      <c r="E49" s="29">
        <v>284.28500000000003</v>
      </c>
      <c r="F49" s="29">
        <v>229.98198000000002</v>
      </c>
      <c r="G49" s="29">
        <v>338.82299999999998</v>
      </c>
      <c r="H49" s="29">
        <v>562.55700000000013</v>
      </c>
    </row>
    <row r="50" spans="1:8" ht="12" customHeight="1" x14ac:dyDescent="0.25">
      <c r="A50" s="14" t="s">
        <v>22</v>
      </c>
      <c r="B50" s="29">
        <v>124.84799999999998</v>
      </c>
      <c r="C50" s="29">
        <v>409.39</v>
      </c>
      <c r="D50" s="29">
        <v>510.36246999999997</v>
      </c>
      <c r="E50" s="29">
        <v>539.32920000000013</v>
      </c>
      <c r="F50" s="29">
        <v>465.11077999999992</v>
      </c>
      <c r="G50" s="29">
        <v>357.05833000000001</v>
      </c>
      <c r="H50" s="29">
        <v>650.35029999999995</v>
      </c>
    </row>
    <row r="51" spans="1:8" ht="12" customHeight="1" x14ac:dyDescent="0.25">
      <c r="A51" s="14" t="s">
        <v>23</v>
      </c>
      <c r="B51" s="29">
        <v>65.802000000000007</v>
      </c>
      <c r="C51" s="29">
        <v>281.69567000000001</v>
      </c>
      <c r="D51" s="29">
        <v>448.49799999999999</v>
      </c>
      <c r="E51" s="29">
        <v>527.27099999999996</v>
      </c>
      <c r="F51" s="29">
        <v>592.46997999999996</v>
      </c>
      <c r="G51" s="29">
        <v>608.82087999999999</v>
      </c>
      <c r="H51" s="29">
        <v>554.67194999999981</v>
      </c>
    </row>
    <row r="52" spans="1:8" ht="12" customHeight="1" x14ac:dyDescent="0.25">
      <c r="A52" s="14" t="s">
        <v>24</v>
      </c>
      <c r="B52" s="29">
        <v>216.71800000000002</v>
      </c>
      <c r="C52" s="29">
        <v>507.72199999999998</v>
      </c>
      <c r="D52" s="29">
        <v>706.43751000000009</v>
      </c>
      <c r="E52" s="29">
        <v>568.32600000000002</v>
      </c>
      <c r="F52" s="29">
        <v>566.63900000000012</v>
      </c>
      <c r="G52" s="29">
        <v>765.31065000000001</v>
      </c>
      <c r="H52" s="29">
        <v>826.12979000000007</v>
      </c>
    </row>
    <row r="53" spans="1:8" s="35" customFormat="1" ht="12" customHeight="1" x14ac:dyDescent="0.25">
      <c r="A53" s="14" t="s">
        <v>25</v>
      </c>
      <c r="B53" s="29" t="s">
        <v>4</v>
      </c>
      <c r="C53" s="29">
        <v>170.93625000000003</v>
      </c>
      <c r="D53" s="29">
        <v>315.65926000000002</v>
      </c>
      <c r="E53" s="29">
        <v>350.50300000000004</v>
      </c>
      <c r="F53" s="29">
        <v>305.28000000000003</v>
      </c>
      <c r="G53" s="29">
        <v>346.87499999999994</v>
      </c>
      <c r="H53" s="29">
        <v>454.07690000000002</v>
      </c>
    </row>
    <row r="54" spans="1:8" s="35" customFormat="1" ht="12" customHeight="1" x14ac:dyDescent="0.25">
      <c r="A54" s="14" t="s">
        <v>26</v>
      </c>
      <c r="B54" s="29">
        <v>22.987999999999996</v>
      </c>
      <c r="C54" s="29">
        <v>1143.27144</v>
      </c>
      <c r="D54" s="29">
        <v>1423.1679999999999</v>
      </c>
      <c r="E54" s="29">
        <v>2702.7441199999994</v>
      </c>
      <c r="F54" s="29">
        <v>2506.0170499999999</v>
      </c>
      <c r="G54" s="29">
        <v>2782.8348999999998</v>
      </c>
      <c r="H54" s="29">
        <v>3304.6513200000013</v>
      </c>
    </row>
    <row r="55" spans="1:8" ht="12" customHeight="1" x14ac:dyDescent="0.25">
      <c r="A55" s="14" t="s">
        <v>27</v>
      </c>
      <c r="B55" s="29">
        <v>141.50799999999998</v>
      </c>
      <c r="C55" s="29">
        <v>314.18779000000001</v>
      </c>
      <c r="D55" s="29">
        <v>392.90100000000001</v>
      </c>
      <c r="E55" s="29">
        <v>493.44166000000001</v>
      </c>
      <c r="F55" s="29">
        <v>401.24689000000001</v>
      </c>
      <c r="G55" s="29">
        <v>554.37747000000013</v>
      </c>
      <c r="H55" s="29">
        <v>563.15846999999997</v>
      </c>
    </row>
    <row r="56" spans="1:8" ht="12" customHeight="1" x14ac:dyDescent="0.25">
      <c r="A56" s="14" t="s">
        <v>28</v>
      </c>
      <c r="B56" s="29">
        <v>16.093</v>
      </c>
      <c r="C56" s="29">
        <v>741.41300000000001</v>
      </c>
      <c r="D56" s="29">
        <v>597.15900000000022</v>
      </c>
      <c r="E56" s="29">
        <v>513.23655999999994</v>
      </c>
      <c r="F56" s="29">
        <v>605.04374000000007</v>
      </c>
      <c r="G56" s="29">
        <v>728.05677999999989</v>
      </c>
      <c r="H56" s="29">
        <v>805.03405000000032</v>
      </c>
    </row>
    <row r="57" spans="1:8" ht="12" customHeight="1" thickBot="1" x14ac:dyDescent="0.3">
      <c r="A57" s="59" t="s">
        <v>29</v>
      </c>
      <c r="B57" s="60">
        <v>671.47300000000007</v>
      </c>
      <c r="C57" s="60">
        <v>977.09699999999975</v>
      </c>
      <c r="D57" s="60">
        <v>1274.4119699999997</v>
      </c>
      <c r="E57" s="60">
        <v>1534.4980000000003</v>
      </c>
      <c r="F57" s="60">
        <v>1272.8751999999997</v>
      </c>
      <c r="G57" s="60">
        <v>1486.4502600000001</v>
      </c>
      <c r="H57" s="61">
        <v>1523.1151500000001</v>
      </c>
    </row>
    <row r="58" spans="1:8" ht="12" customHeight="1" x14ac:dyDescent="0.25">
      <c r="A58" s="62"/>
      <c r="B58" s="62"/>
      <c r="C58" s="36"/>
      <c r="D58" s="35"/>
      <c r="E58" s="35"/>
      <c r="F58" s="36"/>
      <c r="H58" s="36"/>
    </row>
    <row r="59" spans="1:8" ht="12" customHeight="1" x14ac:dyDescent="0.25">
      <c r="A59" s="35"/>
      <c r="B59" s="35"/>
      <c r="C59" s="35"/>
      <c r="D59" s="36"/>
      <c r="E59" s="36"/>
      <c r="F59" s="35"/>
      <c r="G59" s="35"/>
      <c r="H59" s="36" t="s">
        <v>193</v>
      </c>
    </row>
    <row r="60" spans="1:8" ht="12" customHeight="1" x14ac:dyDescent="0.25"/>
    <row r="61" spans="1:8" ht="12" customHeight="1" x14ac:dyDescent="0.25"/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2" customHeight="1" x14ac:dyDescent="0.25"/>
    <row r="68" ht="10.5" customHeight="1" x14ac:dyDescent="0.25"/>
    <row r="69" ht="10.5" customHeight="1" x14ac:dyDescent="0.25"/>
  </sheetData>
  <mergeCells count="1">
    <mergeCell ref="B16:B17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tabColor rgb="FF00B0F0"/>
    <pageSetUpPr fitToPage="1"/>
  </sheetPr>
  <dimension ref="A1:H58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2.85546875" style="5" customWidth="1"/>
    <col min="2" max="7" width="6.42578125" style="5" customWidth="1"/>
    <col min="8" max="16384" width="9.140625" style="5"/>
  </cols>
  <sheetData>
    <row r="1" spans="1:8" s="2" customFormat="1" ht="12.75" customHeight="1" x14ac:dyDescent="0.25">
      <c r="A1" s="75" t="str">
        <f>CONCATENATE(seznam!B16,seznam!C16)</f>
        <v>Tab. A.6 Výdaje za VaV provedený v podnikatelském sektoru v ČR celkem podle vlastnictví,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 t="s">
        <v>0</v>
      </c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1">
        <v>29345.05206999994</v>
      </c>
      <c r="C4" s="11">
        <v>29249.219469999938</v>
      </c>
      <c r="D4" s="11">
        <v>28742.755299999993</v>
      </c>
      <c r="E4" s="11">
        <v>30564.212679999979</v>
      </c>
      <c r="F4" s="11">
        <v>34716.92658000005</v>
      </c>
      <c r="G4" s="11">
        <v>38790.181749999952</v>
      </c>
    </row>
    <row r="5" spans="1:8" ht="12.75" customHeight="1" x14ac:dyDescent="0.25">
      <c r="A5" s="12" t="s">
        <v>178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39</v>
      </c>
      <c r="B6" s="29">
        <v>1912.6187900000004</v>
      </c>
      <c r="C6" s="29">
        <v>2723.8950800000007</v>
      </c>
      <c r="D6" s="29">
        <v>2670.2523400000009</v>
      </c>
      <c r="E6" s="29">
        <v>2594.1860299999998</v>
      </c>
      <c r="F6" s="29">
        <v>2039.1305099999995</v>
      </c>
      <c r="G6" s="29">
        <v>1886.6188800000002</v>
      </c>
    </row>
    <row r="7" spans="1:8" ht="12.75" customHeight="1" x14ac:dyDescent="0.25">
      <c r="A7" s="14" t="s">
        <v>40</v>
      </c>
      <c r="B7" s="29">
        <v>12746.721990000004</v>
      </c>
      <c r="C7" s="29">
        <v>9852.6027499999982</v>
      </c>
      <c r="D7" s="29">
        <v>10207.066380000011</v>
      </c>
      <c r="E7" s="29">
        <v>12980.558360000001</v>
      </c>
      <c r="F7" s="29">
        <v>14887.948109999987</v>
      </c>
      <c r="G7" s="29">
        <v>16572.187869999994</v>
      </c>
    </row>
    <row r="8" spans="1:8" ht="12.75" customHeight="1" x14ac:dyDescent="0.25">
      <c r="A8" s="14" t="s">
        <v>48</v>
      </c>
      <c r="B8" s="29">
        <v>14685.711290000007</v>
      </c>
      <c r="C8" s="29">
        <v>16672.721640000014</v>
      </c>
      <c r="D8" s="29">
        <v>15865.436580000012</v>
      </c>
      <c r="E8" s="29">
        <v>14989.468290000006</v>
      </c>
      <c r="F8" s="29">
        <v>17789.847959999996</v>
      </c>
      <c r="G8" s="29">
        <v>20331.375000000007</v>
      </c>
    </row>
    <row r="9" spans="1:8" ht="12.75" customHeight="1" x14ac:dyDescent="0.25">
      <c r="A9" s="12" t="s">
        <v>49</v>
      </c>
      <c r="B9" s="13"/>
      <c r="C9" s="13"/>
      <c r="D9" s="13"/>
      <c r="E9" s="13"/>
      <c r="F9" s="13"/>
      <c r="G9" s="13"/>
    </row>
    <row r="10" spans="1:8" ht="12.75" customHeight="1" x14ac:dyDescent="0.25">
      <c r="A10" s="20" t="s">
        <v>179</v>
      </c>
      <c r="B10" s="21">
        <v>649.68256000000019</v>
      </c>
      <c r="C10" s="21">
        <v>464.93061000000006</v>
      </c>
      <c r="D10" s="21">
        <v>695.31352000000038</v>
      </c>
      <c r="E10" s="21">
        <v>799.12528999999972</v>
      </c>
      <c r="F10" s="21">
        <v>1140.5617699999996</v>
      </c>
      <c r="G10" s="21">
        <v>961.83148000000131</v>
      </c>
    </row>
    <row r="11" spans="1:8" ht="12.75" customHeight="1" x14ac:dyDescent="0.25">
      <c r="A11" s="20" t="s">
        <v>180</v>
      </c>
      <c r="B11" s="21">
        <v>2677.1125899999979</v>
      </c>
      <c r="C11" s="21">
        <v>3105.3125100000002</v>
      </c>
      <c r="D11" s="21">
        <v>3361.07224</v>
      </c>
      <c r="E11" s="21">
        <v>3326.064339999999</v>
      </c>
      <c r="F11" s="21">
        <v>4180.9057600000033</v>
      </c>
      <c r="G11" s="21">
        <v>3993.9685999999997</v>
      </c>
    </row>
    <row r="12" spans="1:8" ht="12.75" customHeight="1" x14ac:dyDescent="0.25">
      <c r="A12" s="20" t="s">
        <v>181</v>
      </c>
      <c r="B12" s="21">
        <v>7761.9206900000045</v>
      </c>
      <c r="C12" s="21">
        <v>8607.3463099999972</v>
      </c>
      <c r="D12" s="21">
        <v>9004.0773600000066</v>
      </c>
      <c r="E12" s="21">
        <v>9799.1004200000025</v>
      </c>
      <c r="F12" s="21">
        <v>9835.3084499999932</v>
      </c>
      <c r="G12" s="21">
        <v>11703.477629999987</v>
      </c>
    </row>
    <row r="13" spans="1:8" ht="12.75" customHeight="1" x14ac:dyDescent="0.25">
      <c r="A13" s="20" t="s">
        <v>182</v>
      </c>
      <c r="B13" s="21">
        <v>18256.33622999999</v>
      </c>
      <c r="C13" s="21">
        <v>17071.630040000004</v>
      </c>
      <c r="D13" s="21">
        <v>15682.292180000006</v>
      </c>
      <c r="E13" s="21">
        <v>16639.922629999997</v>
      </c>
      <c r="F13" s="21">
        <v>19560.15059999999</v>
      </c>
      <c r="G13" s="21">
        <v>22130.904039999976</v>
      </c>
    </row>
    <row r="14" spans="1:8" ht="12.75" customHeight="1" x14ac:dyDescent="0.25">
      <c r="A14" s="12" t="s">
        <v>72</v>
      </c>
      <c r="B14" s="13"/>
      <c r="C14" s="13"/>
      <c r="D14" s="13"/>
      <c r="E14" s="13"/>
      <c r="F14" s="13"/>
      <c r="G14" s="13"/>
    </row>
    <row r="15" spans="1:8" ht="12.75" customHeight="1" x14ac:dyDescent="0.25">
      <c r="A15" s="22" t="s">
        <v>60</v>
      </c>
      <c r="B15" s="21">
        <v>115.58592999999999</v>
      </c>
      <c r="C15" s="21">
        <v>99.295010000000005</v>
      </c>
      <c r="D15" s="21">
        <v>101.41600000000003</v>
      </c>
      <c r="E15" s="21">
        <v>114.50619999999999</v>
      </c>
      <c r="F15" s="21">
        <v>113.98075000000001</v>
      </c>
      <c r="G15" s="21">
        <v>132.99663000000001</v>
      </c>
    </row>
    <row r="16" spans="1:8" ht="12.75" customHeight="1" x14ac:dyDescent="0.25">
      <c r="A16" s="23" t="s">
        <v>151</v>
      </c>
      <c r="B16" s="24">
        <v>17018.438839999988</v>
      </c>
      <c r="C16" s="24">
        <v>17157.701959999995</v>
      </c>
      <c r="D16" s="24">
        <v>16678.317740000013</v>
      </c>
      <c r="E16" s="24">
        <v>17680.50296999999</v>
      </c>
      <c r="F16" s="24">
        <v>20042.973109999995</v>
      </c>
      <c r="G16" s="24">
        <v>21903.047429999977</v>
      </c>
    </row>
    <row r="17" spans="1:7" ht="12.75" customHeight="1" x14ac:dyDescent="0.25">
      <c r="A17" s="23" t="s">
        <v>163</v>
      </c>
      <c r="B17" s="11">
        <v>12211.027300000003</v>
      </c>
      <c r="C17" s="11">
        <v>11992.222499999998</v>
      </c>
      <c r="D17" s="11">
        <v>11963.021559999999</v>
      </c>
      <c r="E17" s="11">
        <v>12769.203509999998</v>
      </c>
      <c r="F17" s="11">
        <v>14559.972720000005</v>
      </c>
      <c r="G17" s="11">
        <v>16754.13769</v>
      </c>
    </row>
    <row r="18" spans="1:7" ht="12.75" customHeight="1" x14ac:dyDescent="0.25">
      <c r="A18" s="25" t="s">
        <v>58</v>
      </c>
      <c r="B18" s="18">
        <v>2792.0544500000001</v>
      </c>
      <c r="C18" s="18">
        <v>3377.6732599999987</v>
      </c>
      <c r="D18" s="18">
        <v>3409.7063800000001</v>
      </c>
      <c r="E18" s="18">
        <v>3577.1841899999981</v>
      </c>
      <c r="F18" s="18">
        <v>4406.7254899999998</v>
      </c>
      <c r="G18" s="18">
        <v>4986.8653699999977</v>
      </c>
    </row>
    <row r="19" spans="1:7" ht="12.75" customHeight="1" x14ac:dyDescent="0.25">
      <c r="A19" s="25" t="s">
        <v>183</v>
      </c>
      <c r="B19" s="18">
        <v>904.39104999999984</v>
      </c>
      <c r="C19" s="18">
        <v>1122.98973</v>
      </c>
      <c r="D19" s="18">
        <v>1254.3568400000004</v>
      </c>
      <c r="E19" s="18">
        <v>1513.721490000001</v>
      </c>
      <c r="F19" s="18">
        <v>1910.8513799999989</v>
      </c>
      <c r="G19" s="18">
        <v>2197.7841700000004</v>
      </c>
    </row>
    <row r="20" spans="1:7" ht="12.75" customHeight="1" x14ac:dyDescent="0.25">
      <c r="A20" s="26" t="s">
        <v>144</v>
      </c>
      <c r="B20" s="16">
        <v>4847.4065200000014</v>
      </c>
      <c r="C20" s="16">
        <v>4518.95471</v>
      </c>
      <c r="D20" s="16">
        <v>4569.3481199999987</v>
      </c>
      <c r="E20" s="16">
        <v>4785.1037900000019</v>
      </c>
      <c r="F20" s="16">
        <v>5020.1055900000028</v>
      </c>
      <c r="G20" s="16">
        <v>6197.4395800000029</v>
      </c>
    </row>
    <row r="21" spans="1:7" ht="12.75" customHeight="1" x14ac:dyDescent="0.25">
      <c r="A21" s="25" t="s">
        <v>184</v>
      </c>
      <c r="B21" s="18">
        <v>3667.175279999994</v>
      </c>
      <c r="C21" s="18">
        <v>2972.6047999999992</v>
      </c>
      <c r="D21" s="18">
        <v>2729.6102200000114</v>
      </c>
      <c r="E21" s="18">
        <v>2893.194040000004</v>
      </c>
      <c r="F21" s="18">
        <v>3222.2902599999998</v>
      </c>
      <c r="G21" s="18">
        <f>G17-G18-G19-G20</f>
        <v>3372.0485699999981</v>
      </c>
    </row>
    <row r="22" spans="1:7" ht="12.75" customHeight="1" x14ac:dyDescent="0.25">
      <c r="A22" s="12" t="s">
        <v>57</v>
      </c>
      <c r="B22" s="27"/>
      <c r="C22" s="27"/>
      <c r="D22" s="27"/>
      <c r="E22" s="27"/>
      <c r="F22" s="13"/>
      <c r="G22" s="13"/>
    </row>
    <row r="23" spans="1:7" ht="12.75" customHeight="1" x14ac:dyDescent="0.25">
      <c r="A23" s="28" t="s">
        <v>164</v>
      </c>
      <c r="B23" s="18">
        <v>115.58593</v>
      </c>
      <c r="C23" s="18">
        <v>99.295010000000005</v>
      </c>
      <c r="D23" s="18">
        <v>101.416</v>
      </c>
      <c r="E23" s="18">
        <v>114.50620000000002</v>
      </c>
      <c r="F23" s="18">
        <v>113.98074999999999</v>
      </c>
      <c r="G23" s="18">
        <v>132.99663000000001</v>
      </c>
    </row>
    <row r="24" spans="1:7" ht="12.75" customHeight="1" x14ac:dyDescent="0.25">
      <c r="A24" s="28" t="s">
        <v>165</v>
      </c>
      <c r="B24" s="18">
        <v>65.088999999999999</v>
      </c>
      <c r="C24" s="18">
        <v>82.298999999999992</v>
      </c>
      <c r="D24" s="18">
        <v>65.3</v>
      </c>
      <c r="E24" s="18">
        <v>51.386999999999993</v>
      </c>
      <c r="F24" s="18">
        <v>18.954000000000001</v>
      </c>
      <c r="G24" s="18">
        <v>20.490089999999999</v>
      </c>
    </row>
    <row r="25" spans="1:7" ht="12.75" customHeight="1" x14ac:dyDescent="0.25">
      <c r="A25" s="30" t="s">
        <v>198</v>
      </c>
      <c r="B25" s="16">
        <v>16481.160469999999</v>
      </c>
      <c r="C25" s="16">
        <v>16600.131920000003</v>
      </c>
      <c r="D25" s="16">
        <v>16085.846570000002</v>
      </c>
      <c r="E25" s="16">
        <v>17074.127420000001</v>
      </c>
      <c r="F25" s="16">
        <v>19520.539210000003</v>
      </c>
      <c r="G25" s="16">
        <v>21322.04406</v>
      </c>
    </row>
    <row r="26" spans="1:7" ht="12.75" customHeight="1" x14ac:dyDescent="0.25">
      <c r="A26" s="31" t="s">
        <v>51</v>
      </c>
      <c r="B26" s="18">
        <v>211.10878000000005</v>
      </c>
      <c r="C26" s="18">
        <v>316.31049000000007</v>
      </c>
      <c r="D26" s="18">
        <v>302.29354999999993</v>
      </c>
      <c r="E26" s="18">
        <v>331.98669000000012</v>
      </c>
      <c r="F26" s="18">
        <v>328.87666000000002</v>
      </c>
      <c r="G26" s="18">
        <v>302.67356000000001</v>
      </c>
    </row>
    <row r="27" spans="1:7" ht="12.75" customHeight="1" x14ac:dyDescent="0.25">
      <c r="A27" s="31" t="s">
        <v>50</v>
      </c>
      <c r="B27" s="18">
        <v>274.18000000000006</v>
      </c>
      <c r="C27" s="18">
        <v>209.74529000000004</v>
      </c>
      <c r="D27" s="18">
        <v>247.857</v>
      </c>
      <c r="E27" s="18">
        <v>251.68390000000005</v>
      </c>
      <c r="F27" s="18">
        <v>438.9783900000001</v>
      </c>
      <c r="G27" s="18">
        <v>209.06100000000001</v>
      </c>
    </row>
    <row r="28" spans="1:7" ht="12.75" customHeight="1" x14ac:dyDescent="0.25">
      <c r="A28" s="31" t="s">
        <v>159</v>
      </c>
      <c r="B28" s="18">
        <v>35.417000000000002</v>
      </c>
      <c r="C28" s="18">
        <v>36.866000000000007</v>
      </c>
      <c r="D28" s="18">
        <v>54.094000000000001</v>
      </c>
      <c r="E28" s="18">
        <v>62.002430000000004</v>
      </c>
      <c r="F28" s="18">
        <v>146.27922999999998</v>
      </c>
      <c r="G28" s="18">
        <v>85.498699999999999</v>
      </c>
    </row>
    <row r="29" spans="1:7" ht="12.75" customHeight="1" x14ac:dyDescent="0.25">
      <c r="A29" s="31" t="s">
        <v>55</v>
      </c>
      <c r="B29" s="18">
        <v>741.34938000000034</v>
      </c>
      <c r="C29" s="18">
        <v>744.38932999999975</v>
      </c>
      <c r="D29" s="18">
        <v>913.2238900000001</v>
      </c>
      <c r="E29" s="18">
        <v>972.20713999999998</v>
      </c>
      <c r="F29" s="18">
        <v>1021.99233</v>
      </c>
      <c r="G29" s="18">
        <v>964.14720000000011</v>
      </c>
    </row>
    <row r="30" spans="1:7" ht="12.75" customHeight="1" x14ac:dyDescent="0.25">
      <c r="A30" s="31" t="s">
        <v>52</v>
      </c>
      <c r="B30" s="18">
        <v>1097.8273500000003</v>
      </c>
      <c r="C30" s="18">
        <v>1084.5020000000002</v>
      </c>
      <c r="D30" s="18">
        <v>1189.4690000000005</v>
      </c>
      <c r="E30" s="18">
        <v>1053.7940000000001</v>
      </c>
      <c r="F30" s="18">
        <v>1076.4579999999999</v>
      </c>
      <c r="G30" s="18">
        <v>1116.18941</v>
      </c>
    </row>
    <row r="31" spans="1:7" ht="12.75" customHeight="1" x14ac:dyDescent="0.25">
      <c r="A31" s="31" t="s">
        <v>53</v>
      </c>
      <c r="B31" s="18">
        <v>619.46479000000022</v>
      </c>
      <c r="C31" s="18">
        <v>656.15094000000022</v>
      </c>
      <c r="D31" s="18">
        <v>607.34208999999998</v>
      </c>
      <c r="E31" s="18">
        <v>674.06178</v>
      </c>
      <c r="F31" s="18">
        <v>694.53271000000007</v>
      </c>
      <c r="G31" s="18">
        <v>683.27710999999977</v>
      </c>
    </row>
    <row r="32" spans="1:7" ht="12.75" customHeight="1" x14ac:dyDescent="0.25">
      <c r="A32" s="31" t="s">
        <v>54</v>
      </c>
      <c r="B32" s="18">
        <v>443.79521999999997</v>
      </c>
      <c r="C32" s="18">
        <v>486.72903999999988</v>
      </c>
      <c r="D32" s="18">
        <v>325.70999999999998</v>
      </c>
      <c r="E32" s="18">
        <v>390.62107000000003</v>
      </c>
      <c r="F32" s="18">
        <v>403.13632000000007</v>
      </c>
      <c r="G32" s="18">
        <v>467.60948000000002</v>
      </c>
    </row>
    <row r="33" spans="1:7" ht="12.75" customHeight="1" x14ac:dyDescent="0.25">
      <c r="A33" s="31" t="s">
        <v>121</v>
      </c>
      <c r="B33" s="18">
        <v>423.38360999999992</v>
      </c>
      <c r="C33" s="18">
        <v>333.61773000000005</v>
      </c>
      <c r="D33" s="18">
        <v>203.18584000000007</v>
      </c>
      <c r="E33" s="18">
        <v>241.53900000000002</v>
      </c>
      <c r="F33" s="18">
        <v>294.18977999999998</v>
      </c>
      <c r="G33" s="18">
        <v>314.36543999999992</v>
      </c>
    </row>
    <row r="34" spans="1:7" ht="12.75" customHeight="1" x14ac:dyDescent="0.25">
      <c r="A34" s="31" t="s">
        <v>90</v>
      </c>
      <c r="B34" s="18">
        <v>444.2126199999999</v>
      </c>
      <c r="C34" s="18">
        <v>598.85842000000014</v>
      </c>
      <c r="D34" s="18">
        <v>611.06335000000013</v>
      </c>
      <c r="E34" s="18">
        <v>786.31924999999978</v>
      </c>
      <c r="F34" s="18">
        <v>770.81394000000012</v>
      </c>
      <c r="G34" s="18">
        <v>914.89325999999983</v>
      </c>
    </row>
    <row r="35" spans="1:7" ht="12.75" customHeight="1" x14ac:dyDescent="0.25">
      <c r="A35" s="31" t="s">
        <v>160</v>
      </c>
      <c r="B35" s="18">
        <v>1875.1330400000006</v>
      </c>
      <c r="C35" s="18">
        <v>1604.8303200000009</v>
      </c>
      <c r="D35" s="18">
        <v>1318.6507100000001</v>
      </c>
      <c r="E35" s="18">
        <v>1191.0717100000002</v>
      </c>
      <c r="F35" s="18">
        <v>1149.1729999999998</v>
      </c>
      <c r="G35" s="18">
        <v>1232.9502700000003</v>
      </c>
    </row>
    <row r="36" spans="1:7" ht="12.75" customHeight="1" x14ac:dyDescent="0.25">
      <c r="A36" s="31" t="s">
        <v>56</v>
      </c>
      <c r="B36" s="18">
        <v>886.69128999999964</v>
      </c>
      <c r="C36" s="18">
        <v>892.29260000000022</v>
      </c>
      <c r="D36" s="18">
        <v>1070.1004599999999</v>
      </c>
      <c r="E36" s="18">
        <v>1401.9789499999997</v>
      </c>
      <c r="F36" s="18">
        <v>1619.3750099999995</v>
      </c>
      <c r="G36" s="18">
        <v>2049.2084300000001</v>
      </c>
    </row>
    <row r="37" spans="1:7" ht="12.75" customHeight="1" x14ac:dyDescent="0.25">
      <c r="A37" s="31" t="s">
        <v>161</v>
      </c>
      <c r="B37" s="18">
        <v>3174.4159600000003</v>
      </c>
      <c r="C37" s="18">
        <v>2669.12754</v>
      </c>
      <c r="D37" s="18">
        <v>2672.2761200000004</v>
      </c>
      <c r="E37" s="18">
        <v>2892.1046800000004</v>
      </c>
      <c r="F37" s="18">
        <v>3284.9889599999997</v>
      </c>
      <c r="G37" s="18">
        <v>4149.1192899999996</v>
      </c>
    </row>
    <row r="38" spans="1:7" ht="12.75" customHeight="1" x14ac:dyDescent="0.25">
      <c r="A38" s="31" t="s">
        <v>83</v>
      </c>
      <c r="B38" s="18">
        <v>4059.5886799999985</v>
      </c>
      <c r="C38" s="18">
        <v>4267.3017100000015</v>
      </c>
      <c r="D38" s="18">
        <v>3548.5695600000008</v>
      </c>
      <c r="E38" s="18">
        <v>3445.2113299999987</v>
      </c>
      <c r="F38" s="18">
        <v>3981.50315</v>
      </c>
      <c r="G38" s="18">
        <v>4592.4663600000003</v>
      </c>
    </row>
    <row r="39" spans="1:7" ht="12.75" customHeight="1" x14ac:dyDescent="0.25">
      <c r="A39" s="31" t="s">
        <v>100</v>
      </c>
      <c r="B39" s="18">
        <v>888.27924999999982</v>
      </c>
      <c r="C39" s="18">
        <v>1258.9069999999999</v>
      </c>
      <c r="D39" s="18">
        <v>1309.4570000000001</v>
      </c>
      <c r="E39" s="18">
        <v>1475.4238800000001</v>
      </c>
      <c r="F39" s="18">
        <v>1992.3406799999996</v>
      </c>
      <c r="G39" s="18">
        <v>1643.2975100000001</v>
      </c>
    </row>
    <row r="40" spans="1:7" ht="12.75" customHeight="1" x14ac:dyDescent="0.25">
      <c r="A40" s="31" t="s">
        <v>162</v>
      </c>
      <c r="B40" s="18">
        <v>1306.3135</v>
      </c>
      <c r="C40" s="18">
        <v>1440.50351</v>
      </c>
      <c r="D40" s="18">
        <v>1712.5540000000001</v>
      </c>
      <c r="E40" s="18">
        <v>1904.1216100000001</v>
      </c>
      <c r="F40" s="18">
        <v>2317.9010500000004</v>
      </c>
      <c r="G40" s="18">
        <v>2597.2870400000002</v>
      </c>
    </row>
    <row r="41" spans="1:7" ht="12.75" customHeight="1" x14ac:dyDescent="0.25">
      <c r="A41" s="28" t="s">
        <v>167</v>
      </c>
      <c r="B41" s="18">
        <v>132.489</v>
      </c>
      <c r="C41" s="18">
        <v>131.87204</v>
      </c>
      <c r="D41" s="18">
        <v>150.68834000000001</v>
      </c>
      <c r="E41" s="18">
        <v>149.61018999999999</v>
      </c>
      <c r="F41" s="18">
        <v>140.82400000000001</v>
      </c>
      <c r="G41" s="18">
        <v>139.41485</v>
      </c>
    </row>
    <row r="42" spans="1:7" ht="12.75" customHeight="1" x14ac:dyDescent="0.25">
      <c r="A42" s="28" t="s">
        <v>168</v>
      </c>
      <c r="B42" s="18">
        <v>339.70037000000008</v>
      </c>
      <c r="C42" s="18">
        <v>343.39899999999994</v>
      </c>
      <c r="D42" s="18">
        <v>376.48282999999998</v>
      </c>
      <c r="E42" s="18">
        <v>405.37836000000004</v>
      </c>
      <c r="F42" s="18">
        <v>362.65589999999992</v>
      </c>
      <c r="G42" s="18">
        <v>421.09843000000001</v>
      </c>
    </row>
    <row r="43" spans="1:7" ht="12.75" customHeight="1" x14ac:dyDescent="0.25">
      <c r="A43" s="28" t="s">
        <v>169</v>
      </c>
      <c r="B43" s="18">
        <v>682.52621999999997</v>
      </c>
      <c r="C43" s="18">
        <v>852.85878000000002</v>
      </c>
      <c r="D43" s="18">
        <v>851.37675000000013</v>
      </c>
      <c r="E43" s="18">
        <v>922.14842000000021</v>
      </c>
      <c r="F43" s="18">
        <v>930.88841999999966</v>
      </c>
      <c r="G43" s="18">
        <v>918.7971200000004</v>
      </c>
    </row>
    <row r="44" spans="1:7" ht="13.5" customHeight="1" x14ac:dyDescent="0.25">
      <c r="A44" s="28" t="s">
        <v>170</v>
      </c>
      <c r="B44" s="18">
        <v>14.045</v>
      </c>
      <c r="C44" s="18">
        <v>4.9799999999999995</v>
      </c>
      <c r="D44" s="18">
        <v>1.0050000000000001</v>
      </c>
      <c r="E44" s="18">
        <v>1.9795200000000002</v>
      </c>
      <c r="F44" s="18">
        <v>5.593</v>
      </c>
      <c r="G44" s="18">
        <v>19.538</v>
      </c>
    </row>
    <row r="45" spans="1:7" ht="13.5" customHeight="1" x14ac:dyDescent="0.25">
      <c r="A45" s="30" t="s">
        <v>171</v>
      </c>
      <c r="B45" s="16">
        <v>3257.5464500000003</v>
      </c>
      <c r="C45" s="16">
        <v>3816.3252599999987</v>
      </c>
      <c r="D45" s="16">
        <v>3816.9847</v>
      </c>
      <c r="E45" s="16">
        <v>4098.3591399999978</v>
      </c>
      <c r="F45" s="16">
        <v>4958.0163300000004</v>
      </c>
      <c r="G45" s="16">
        <v>5600.5519799999984</v>
      </c>
    </row>
    <row r="46" spans="1:7" ht="13.5" customHeight="1" x14ac:dyDescent="0.25">
      <c r="A46" s="28" t="s">
        <v>172</v>
      </c>
      <c r="B46" s="18">
        <v>1760.2069999999999</v>
      </c>
      <c r="C46" s="18">
        <v>919.00199999999995</v>
      </c>
      <c r="D46" s="18">
        <v>489.00000000000006</v>
      </c>
      <c r="E46" s="18">
        <v>501.48102999999998</v>
      </c>
      <c r="F46" s="18">
        <v>469.77100000000007</v>
      </c>
      <c r="G46" s="18">
        <v>609.35900000000004</v>
      </c>
    </row>
    <row r="47" spans="1:7" ht="13.5" customHeight="1" x14ac:dyDescent="0.25">
      <c r="A47" s="30" t="s">
        <v>173</v>
      </c>
      <c r="B47" s="16">
        <v>5929.3072300000013</v>
      </c>
      <c r="C47" s="16">
        <v>5818.1628600000004</v>
      </c>
      <c r="D47" s="16">
        <v>6134.0139999999992</v>
      </c>
      <c r="E47" s="16">
        <v>6595.5286400000023</v>
      </c>
      <c r="F47" s="16">
        <v>7462.8107700000019</v>
      </c>
      <c r="G47" s="16">
        <v>8619.6701800000046</v>
      </c>
    </row>
    <row r="48" spans="1:7" ht="13.5" customHeight="1" x14ac:dyDescent="0.25">
      <c r="A48" s="28" t="s">
        <v>174</v>
      </c>
      <c r="B48" s="18">
        <v>19.442420000000002</v>
      </c>
      <c r="C48" s="18">
        <v>28.422000000000001</v>
      </c>
      <c r="D48" s="18">
        <v>37.122720000000001</v>
      </c>
      <c r="E48" s="18">
        <v>85.184269999999984</v>
      </c>
      <c r="F48" s="18">
        <v>144.29287000000002</v>
      </c>
      <c r="G48" s="18">
        <v>376.99572000000001</v>
      </c>
    </row>
    <row r="49" spans="1:7" ht="13.5" customHeight="1" x14ac:dyDescent="0.25">
      <c r="A49" s="28" t="s">
        <v>175</v>
      </c>
      <c r="B49" s="18">
        <v>450.87259000000006</v>
      </c>
      <c r="C49" s="18">
        <v>409.56008000000003</v>
      </c>
      <c r="D49" s="18">
        <v>460.56239000000005</v>
      </c>
      <c r="E49" s="18">
        <v>464.42549000000002</v>
      </c>
      <c r="F49" s="18">
        <v>486.28163000000001</v>
      </c>
      <c r="G49" s="18">
        <v>493.70591999999994</v>
      </c>
    </row>
    <row r="50" spans="1:7" ht="13.5" customHeight="1" x14ac:dyDescent="0.25">
      <c r="A50" s="28" t="s">
        <v>176</v>
      </c>
      <c r="B50" s="18">
        <v>63.146999999999998</v>
      </c>
      <c r="C50" s="18">
        <v>92.025999999999996</v>
      </c>
      <c r="D50" s="18">
        <v>123.08799999999999</v>
      </c>
      <c r="E50" s="18">
        <v>70.147000000000006</v>
      </c>
      <c r="F50" s="18">
        <v>47.467150000000004</v>
      </c>
      <c r="G50" s="18">
        <v>45.16</v>
      </c>
    </row>
    <row r="51" spans="1:7" ht="13.5" customHeight="1" thickBot="1" x14ac:dyDescent="0.3">
      <c r="A51" s="32" t="s">
        <v>177</v>
      </c>
      <c r="B51" s="33">
        <v>33.933390000000003</v>
      </c>
      <c r="C51" s="33">
        <v>50.88552</v>
      </c>
      <c r="D51" s="33">
        <v>49.868000000000009</v>
      </c>
      <c r="E51" s="33">
        <v>29.950000000000006</v>
      </c>
      <c r="F51" s="33">
        <v>54.851549999999996</v>
      </c>
      <c r="G51" s="33">
        <v>70.359769999999997</v>
      </c>
    </row>
    <row r="52" spans="1:7" s="35" customFormat="1" ht="13.5" customHeight="1" x14ac:dyDescent="0.25">
      <c r="D52" s="36"/>
      <c r="E52" s="36"/>
      <c r="F52" s="36"/>
    </row>
    <row r="53" spans="1:7" s="35" customFormat="1" ht="13.5" customHeight="1" x14ac:dyDescent="0.25">
      <c r="B53" s="36"/>
      <c r="C53" s="36"/>
      <c r="G53" s="36" t="s">
        <v>193</v>
      </c>
    </row>
    <row r="54" spans="1:7" ht="13.5" customHeight="1" x14ac:dyDescent="0.25">
      <c r="B54" s="37"/>
      <c r="C54" s="37"/>
      <c r="D54" s="37"/>
      <c r="E54" s="37"/>
      <c r="F54" s="37"/>
    </row>
    <row r="55" spans="1:7" ht="13.5" customHeight="1" x14ac:dyDescent="0.25"/>
    <row r="56" spans="1:7" ht="13.5" customHeight="1" x14ac:dyDescent="0.25"/>
    <row r="57" spans="1:7" ht="13.5" customHeight="1" x14ac:dyDescent="0.25"/>
    <row r="58" spans="1:7" ht="13.5" customHeight="1" x14ac:dyDescent="0.25"/>
  </sheetData>
  <phoneticPr fontId="50" type="noConversion"/>
  <pageMargins left="0.39370078740157483" right="0.39370078740157483" top="0.39370078740157483" bottom="0.39370078740157483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tabColor rgb="FF00B0F0"/>
    <pageSetUpPr fitToPage="1"/>
  </sheetPr>
  <dimension ref="A1:H58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2.85546875" style="5" customWidth="1"/>
    <col min="2" max="7" width="6.42578125" style="5" customWidth="1"/>
    <col min="8" max="16384" width="9.140625" style="5"/>
  </cols>
  <sheetData>
    <row r="1" spans="1:8" s="2" customFormat="1" ht="12.75" customHeight="1" x14ac:dyDescent="0.25">
      <c r="A1" s="75" t="str">
        <f>CONCATENATE(seznam!B17,seznam!C17)</f>
        <v>Tab. A.6aVýdaje za VaV provedený v soukromých domácích podnicích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 t="s">
        <v>0</v>
      </c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1">
        <v>12746.721989999998</v>
      </c>
      <c r="C4" s="11">
        <v>9852.6027500000018</v>
      </c>
      <c r="D4" s="11">
        <v>10207.066380000002</v>
      </c>
      <c r="E4" s="11">
        <v>12980.558359999999</v>
      </c>
      <c r="F4" s="11">
        <v>14887.948110000008</v>
      </c>
      <c r="G4" s="11">
        <v>16572.187869999994</v>
      </c>
    </row>
    <row r="5" spans="1:8" ht="12.75" customHeight="1" x14ac:dyDescent="0.25">
      <c r="A5" s="12" t="s">
        <v>49</v>
      </c>
      <c r="B5" s="13"/>
      <c r="C5" s="13"/>
      <c r="D5" s="13"/>
      <c r="E5" s="13"/>
      <c r="F5" s="13"/>
      <c r="G5" s="13"/>
    </row>
    <row r="6" spans="1:8" ht="12.75" customHeight="1" x14ac:dyDescent="0.25">
      <c r="A6" s="20" t="s">
        <v>179</v>
      </c>
      <c r="B6" s="21">
        <v>572.05664000000024</v>
      </c>
      <c r="C6" s="21">
        <v>436.48734999999999</v>
      </c>
      <c r="D6" s="21">
        <v>616.25510000000043</v>
      </c>
      <c r="E6" s="21">
        <v>692.31169</v>
      </c>
      <c r="F6" s="21">
        <v>1045.95171</v>
      </c>
      <c r="G6" s="21">
        <v>902.29402000000107</v>
      </c>
    </row>
    <row r="7" spans="1:8" ht="12.75" customHeight="1" x14ac:dyDescent="0.25">
      <c r="A7" s="20" t="s">
        <v>180</v>
      </c>
      <c r="B7" s="21">
        <v>1834.1958199999981</v>
      </c>
      <c r="C7" s="21">
        <v>1981.2994299999987</v>
      </c>
      <c r="D7" s="21">
        <v>2197.7478799999999</v>
      </c>
      <c r="E7" s="21">
        <v>2543.309029999999</v>
      </c>
      <c r="F7" s="21">
        <v>2981.2801200000004</v>
      </c>
      <c r="G7" s="21">
        <v>3093.80107</v>
      </c>
    </row>
    <row r="8" spans="1:8" ht="12.75" customHeight="1" x14ac:dyDescent="0.25">
      <c r="A8" s="20" t="s">
        <v>181</v>
      </c>
      <c r="B8" s="21">
        <v>4997.7545600000003</v>
      </c>
      <c r="C8" s="21">
        <v>4902.1466000000019</v>
      </c>
      <c r="D8" s="21">
        <v>4872.5644800000027</v>
      </c>
      <c r="E8" s="21">
        <v>5866.4387999999999</v>
      </c>
      <c r="F8" s="21">
        <v>5832.8297800000064</v>
      </c>
      <c r="G8" s="21">
        <v>7044.69721999999</v>
      </c>
    </row>
    <row r="9" spans="1:8" ht="12.75" customHeight="1" x14ac:dyDescent="0.25">
      <c r="A9" s="20" t="s">
        <v>182</v>
      </c>
      <c r="B9" s="21">
        <v>5342.7149699999991</v>
      </c>
      <c r="C9" s="21">
        <v>2532.6693700000019</v>
      </c>
      <c r="D9" s="21">
        <v>2520.4989199999995</v>
      </c>
      <c r="E9" s="21">
        <v>3878.4988400000002</v>
      </c>
      <c r="F9" s="21">
        <v>5027.8864999999996</v>
      </c>
      <c r="G9" s="21">
        <v>5531.3955600000036</v>
      </c>
    </row>
    <row r="10" spans="1:8" ht="12.75" customHeight="1" x14ac:dyDescent="0.25">
      <c r="A10" s="12" t="s">
        <v>72</v>
      </c>
      <c r="B10" s="13"/>
      <c r="C10" s="13"/>
      <c r="D10" s="13"/>
      <c r="E10" s="13"/>
      <c r="F10" s="13"/>
      <c r="G10" s="13"/>
    </row>
    <row r="11" spans="1:8" ht="12.75" customHeight="1" x14ac:dyDescent="0.25">
      <c r="A11" s="22" t="s">
        <v>60</v>
      </c>
      <c r="B11" s="21">
        <v>91.525930000000002</v>
      </c>
      <c r="C11" s="21">
        <v>74.786010000000005</v>
      </c>
      <c r="D11" s="21">
        <v>77.701000000000008</v>
      </c>
      <c r="E11" s="21">
        <v>98.170199999999994</v>
      </c>
      <c r="F11" s="21">
        <v>94.629750000000016</v>
      </c>
      <c r="G11" s="21">
        <v>109.49362999999998</v>
      </c>
    </row>
    <row r="12" spans="1:8" ht="12.75" customHeight="1" x14ac:dyDescent="0.25">
      <c r="A12" s="23" t="s">
        <v>151</v>
      </c>
      <c r="B12" s="24">
        <v>6263.550830000001</v>
      </c>
      <c r="C12" s="24">
        <v>5166.0333499999979</v>
      </c>
      <c r="D12" s="24">
        <v>5365.9985399999969</v>
      </c>
      <c r="E12" s="24">
        <v>7354.8572999999951</v>
      </c>
      <c r="F12" s="24">
        <v>8100.4004400000003</v>
      </c>
      <c r="G12" s="24">
        <v>8475.7251599999872</v>
      </c>
    </row>
    <row r="13" spans="1:8" ht="12.75" customHeight="1" x14ac:dyDescent="0.25">
      <c r="A13" s="23" t="s">
        <v>163</v>
      </c>
      <c r="B13" s="11">
        <f t="shared" ref="B13:G13" si="0">B4-B11-B12</f>
        <v>6391.6452299999974</v>
      </c>
      <c r="C13" s="11">
        <f t="shared" si="0"/>
        <v>4611.7833900000041</v>
      </c>
      <c r="D13" s="11">
        <f t="shared" si="0"/>
        <v>4763.3668400000061</v>
      </c>
      <c r="E13" s="11">
        <f t="shared" si="0"/>
        <v>5527.5308600000035</v>
      </c>
      <c r="F13" s="11">
        <f t="shared" si="0"/>
        <v>6692.9179200000081</v>
      </c>
      <c r="G13" s="11">
        <f t="shared" si="0"/>
        <v>7986.9690800000062</v>
      </c>
    </row>
    <row r="14" spans="1:8" ht="12.75" customHeight="1" x14ac:dyDescent="0.25">
      <c r="A14" s="25" t="s">
        <v>58</v>
      </c>
      <c r="B14" s="18">
        <v>1396.2600299999999</v>
      </c>
      <c r="C14" s="18">
        <v>1631.2689499999999</v>
      </c>
      <c r="D14" s="18">
        <v>1780.7165300000001</v>
      </c>
      <c r="E14" s="18">
        <v>1935.6710300000004</v>
      </c>
      <c r="F14" s="18">
        <v>2429.0276699999995</v>
      </c>
      <c r="G14" s="18">
        <v>2540.150709999999</v>
      </c>
    </row>
    <row r="15" spans="1:8" ht="12.75" customHeight="1" x14ac:dyDescent="0.25">
      <c r="A15" s="25" t="s">
        <v>183</v>
      </c>
      <c r="B15" s="18">
        <v>553.27830999999969</v>
      </c>
      <c r="C15" s="18">
        <v>490.62375000000009</v>
      </c>
      <c r="D15" s="18">
        <v>540.95083999999997</v>
      </c>
      <c r="E15" s="18">
        <v>734.87694999999962</v>
      </c>
      <c r="F15" s="18">
        <v>887.50837999999987</v>
      </c>
      <c r="G15" s="18">
        <v>801.40877</v>
      </c>
    </row>
    <row r="16" spans="1:8" ht="12.75" customHeight="1" x14ac:dyDescent="0.25">
      <c r="A16" s="26" t="s">
        <v>144</v>
      </c>
      <c r="B16" s="16">
        <v>3799.605399999999</v>
      </c>
      <c r="C16" s="16">
        <v>1821.3987100000004</v>
      </c>
      <c r="D16" s="16">
        <v>1647.0069600000006</v>
      </c>
      <c r="E16" s="16">
        <v>1939.2878599999992</v>
      </c>
      <c r="F16" s="16">
        <v>2217.3675899999994</v>
      </c>
      <c r="G16" s="16">
        <v>3326.3310800000013</v>
      </c>
    </row>
    <row r="17" spans="1:7" ht="12.75" customHeight="1" x14ac:dyDescent="0.25">
      <c r="A17" s="25" t="s">
        <v>184</v>
      </c>
      <c r="B17" s="18">
        <f t="shared" ref="B17:G17" si="1">B13-B14-B15-B16</f>
        <v>642.50148999999828</v>
      </c>
      <c r="C17" s="18">
        <f t="shared" si="1"/>
        <v>668.49198000000388</v>
      </c>
      <c r="D17" s="18">
        <f t="shared" si="1"/>
        <v>794.69251000000531</v>
      </c>
      <c r="E17" s="18">
        <f t="shared" si="1"/>
        <v>917.69502000000398</v>
      </c>
      <c r="F17" s="18">
        <f t="shared" si="1"/>
        <v>1159.0142800000094</v>
      </c>
      <c r="G17" s="18">
        <f t="shared" si="1"/>
        <v>1319.0785200000059</v>
      </c>
    </row>
    <row r="18" spans="1:7" ht="12.75" customHeight="1" x14ac:dyDescent="0.25">
      <c r="A18" s="12" t="s">
        <v>57</v>
      </c>
      <c r="B18" s="27"/>
      <c r="C18" s="27"/>
      <c r="D18" s="27"/>
      <c r="E18" s="27"/>
      <c r="F18" s="13"/>
      <c r="G18" s="13"/>
    </row>
    <row r="19" spans="1:7" ht="12.75" customHeight="1" x14ac:dyDescent="0.25">
      <c r="A19" s="28" t="s">
        <v>164</v>
      </c>
      <c r="B19" s="29">
        <v>91.525930000000002</v>
      </c>
      <c r="C19" s="29">
        <v>74.786010000000005</v>
      </c>
      <c r="D19" s="29">
        <v>77.701000000000008</v>
      </c>
      <c r="E19" s="29">
        <v>98.170200000000008</v>
      </c>
      <c r="F19" s="29">
        <v>94.629750000000016</v>
      </c>
      <c r="G19" s="29">
        <v>109.49362999999998</v>
      </c>
    </row>
    <row r="20" spans="1:7" ht="12.75" customHeight="1" x14ac:dyDescent="0.25">
      <c r="A20" s="28" t="s">
        <v>165</v>
      </c>
      <c r="B20" s="18">
        <v>64.421999999999997</v>
      </c>
      <c r="C20" s="18">
        <v>33.792999999999999</v>
      </c>
      <c r="D20" s="18">
        <v>17.716999999999999</v>
      </c>
      <c r="E20" s="18">
        <v>18.992000000000001</v>
      </c>
      <c r="F20" s="18">
        <v>17.021999999999998</v>
      </c>
      <c r="G20" s="18">
        <v>16.21209</v>
      </c>
    </row>
    <row r="21" spans="1:7" ht="12.75" customHeight="1" x14ac:dyDescent="0.25">
      <c r="A21" s="30" t="s">
        <v>198</v>
      </c>
      <c r="B21" s="16">
        <v>5802.1994600000016</v>
      </c>
      <c r="C21" s="16">
        <v>4738.7633099999985</v>
      </c>
      <c r="D21" s="16">
        <v>4907.6487099999968</v>
      </c>
      <c r="E21" s="16">
        <v>6832.9474499999951</v>
      </c>
      <c r="F21" s="16">
        <v>7636.4645399999999</v>
      </c>
      <c r="G21" s="16">
        <v>7966.3612599999888</v>
      </c>
    </row>
    <row r="22" spans="1:7" ht="12.75" customHeight="1" x14ac:dyDescent="0.25">
      <c r="A22" s="31" t="s">
        <v>51</v>
      </c>
      <c r="B22" s="18">
        <v>66.282109999999975</v>
      </c>
      <c r="C22" s="18">
        <v>79.086489999999984</v>
      </c>
      <c r="D22" s="18">
        <v>73.858550000000008</v>
      </c>
      <c r="E22" s="18">
        <v>91.054489999999987</v>
      </c>
      <c r="F22" s="18">
        <v>205.90226000000001</v>
      </c>
      <c r="G22" s="18">
        <v>167.94176999999999</v>
      </c>
    </row>
    <row r="23" spans="1:7" ht="12.75" customHeight="1" x14ac:dyDescent="0.25">
      <c r="A23" s="31" t="s">
        <v>50</v>
      </c>
      <c r="B23" s="18">
        <v>212.97100000000006</v>
      </c>
      <c r="C23" s="18">
        <v>135.66928999999999</v>
      </c>
      <c r="D23" s="18">
        <v>116.33700000000002</v>
      </c>
      <c r="E23" s="18">
        <v>106.9559</v>
      </c>
      <c r="F23" s="18">
        <v>326.8682300000001</v>
      </c>
      <c r="G23" s="18">
        <v>157.73199999999997</v>
      </c>
    </row>
    <row r="24" spans="1:7" ht="12.75" customHeight="1" x14ac:dyDescent="0.25">
      <c r="A24" s="31" t="s">
        <v>159</v>
      </c>
      <c r="B24" s="18">
        <v>31.327000000000012</v>
      </c>
      <c r="C24" s="18">
        <v>31.248999999999999</v>
      </c>
      <c r="D24" s="18">
        <v>43.231999999999992</v>
      </c>
      <c r="E24" s="18">
        <v>51.92212</v>
      </c>
      <c r="F24" s="18">
        <v>97.022229999999979</v>
      </c>
      <c r="G24" s="18">
        <v>73.837159999999997</v>
      </c>
    </row>
    <row r="25" spans="1:7" ht="12.75" customHeight="1" x14ac:dyDescent="0.25">
      <c r="A25" s="31" t="s">
        <v>55</v>
      </c>
      <c r="B25" s="18">
        <v>361.3282999999999</v>
      </c>
      <c r="C25" s="18">
        <v>257.60032999999999</v>
      </c>
      <c r="D25" s="18">
        <v>364.63689000000005</v>
      </c>
      <c r="E25" s="18">
        <v>438.5121200000001</v>
      </c>
      <c r="F25" s="18">
        <v>480.23533000000015</v>
      </c>
      <c r="G25" s="18">
        <v>357.50720000000001</v>
      </c>
    </row>
    <row r="26" spans="1:7" ht="12.75" customHeight="1" x14ac:dyDescent="0.25">
      <c r="A26" s="31" t="s">
        <v>52</v>
      </c>
      <c r="B26" s="18">
        <v>113.08535000000001</v>
      </c>
      <c r="C26" s="18">
        <v>115.26900000000002</v>
      </c>
      <c r="D26" s="18">
        <v>164.36899999999997</v>
      </c>
      <c r="E26" s="18">
        <v>774.36500000000012</v>
      </c>
      <c r="F26" s="18">
        <v>433.65099999999995</v>
      </c>
      <c r="G26" s="18">
        <v>344.40841000000006</v>
      </c>
    </row>
    <row r="27" spans="1:7" ht="12.75" customHeight="1" x14ac:dyDescent="0.25">
      <c r="A27" s="31" t="s">
        <v>53</v>
      </c>
      <c r="B27" s="18">
        <v>263.03700000000003</v>
      </c>
      <c r="C27" s="18">
        <v>403.26794000000001</v>
      </c>
      <c r="D27" s="18">
        <v>308.20708999999994</v>
      </c>
      <c r="E27" s="18">
        <v>332.46847000000002</v>
      </c>
      <c r="F27" s="18">
        <v>409.28508000000005</v>
      </c>
      <c r="G27" s="18">
        <v>376.00909999999993</v>
      </c>
    </row>
    <row r="28" spans="1:7" ht="12.75" customHeight="1" x14ac:dyDescent="0.25">
      <c r="A28" s="31" t="s">
        <v>54</v>
      </c>
      <c r="B28" s="18">
        <v>340.24221999999997</v>
      </c>
      <c r="C28" s="18">
        <v>224.52799999999991</v>
      </c>
      <c r="D28" s="18">
        <v>174.94800000000006</v>
      </c>
      <c r="E28" s="18">
        <v>161.98845999999998</v>
      </c>
      <c r="F28" s="18">
        <v>191.24732</v>
      </c>
      <c r="G28" s="18">
        <v>173.89948000000001</v>
      </c>
    </row>
    <row r="29" spans="1:7" ht="12.75" customHeight="1" x14ac:dyDescent="0.25">
      <c r="A29" s="31" t="s">
        <v>121</v>
      </c>
      <c r="B29" s="18">
        <v>217.33860999999999</v>
      </c>
      <c r="C29" s="18">
        <v>47.787999999999997</v>
      </c>
      <c r="D29" s="18">
        <v>72.916000000000011</v>
      </c>
      <c r="E29" s="18">
        <v>131.12000000000003</v>
      </c>
      <c r="F29" s="18">
        <v>144.935</v>
      </c>
      <c r="G29" s="18">
        <v>161.79414</v>
      </c>
    </row>
    <row r="30" spans="1:7" ht="12.75" customHeight="1" x14ac:dyDescent="0.25">
      <c r="A30" s="31" t="s">
        <v>90</v>
      </c>
      <c r="B30" s="18">
        <v>276.77637000000004</v>
      </c>
      <c r="C30" s="18">
        <v>359.23690999999997</v>
      </c>
      <c r="D30" s="18">
        <v>379.20800000000003</v>
      </c>
      <c r="E30" s="18">
        <v>590.80776999999978</v>
      </c>
      <c r="F30" s="18">
        <v>539.77760000000001</v>
      </c>
      <c r="G30" s="18">
        <v>474.35585000000015</v>
      </c>
    </row>
    <row r="31" spans="1:7" ht="12.75" customHeight="1" x14ac:dyDescent="0.25">
      <c r="A31" s="31" t="s">
        <v>160</v>
      </c>
      <c r="B31" s="18">
        <v>779.04703999999981</v>
      </c>
      <c r="C31" s="18">
        <v>614.68399999999997</v>
      </c>
      <c r="D31" s="18">
        <v>636.99270999999999</v>
      </c>
      <c r="E31" s="18">
        <v>709.952</v>
      </c>
      <c r="F31" s="18">
        <v>679.64978999999994</v>
      </c>
      <c r="G31" s="18">
        <v>770.67506000000014</v>
      </c>
    </row>
    <row r="32" spans="1:7" ht="12.75" customHeight="1" x14ac:dyDescent="0.25">
      <c r="A32" s="31" t="s">
        <v>56</v>
      </c>
      <c r="B32" s="18">
        <v>472.95428999999984</v>
      </c>
      <c r="C32" s="18">
        <v>460.59759999999989</v>
      </c>
      <c r="D32" s="18">
        <v>363.11300000000006</v>
      </c>
      <c r="E32" s="18">
        <v>586.83569000000011</v>
      </c>
      <c r="F32" s="18">
        <v>646.97577999999987</v>
      </c>
      <c r="G32" s="18">
        <v>817.78692999999987</v>
      </c>
    </row>
    <row r="33" spans="1:7" ht="12.75" customHeight="1" x14ac:dyDescent="0.25">
      <c r="A33" s="31" t="s">
        <v>161</v>
      </c>
      <c r="B33" s="18">
        <v>1182.0307400000002</v>
      </c>
      <c r="C33" s="18">
        <v>1154.9872399999995</v>
      </c>
      <c r="D33" s="18">
        <v>1133.9929400000003</v>
      </c>
      <c r="E33" s="18">
        <v>1440.3495200000004</v>
      </c>
      <c r="F33" s="18">
        <v>1629.5958099999987</v>
      </c>
      <c r="G33" s="18">
        <v>1866.0401900000008</v>
      </c>
    </row>
    <row r="34" spans="1:7" ht="12.75" customHeight="1" x14ac:dyDescent="0.25">
      <c r="A34" s="31" t="s">
        <v>83</v>
      </c>
      <c r="B34" s="18">
        <v>493.36468000000002</v>
      </c>
      <c r="C34" s="18">
        <v>341.62400000000002</v>
      </c>
      <c r="D34" s="18">
        <v>388.56752999999998</v>
      </c>
      <c r="E34" s="18">
        <v>241.75106000000005</v>
      </c>
      <c r="F34" s="18">
        <v>290.05961999999994</v>
      </c>
      <c r="G34" s="18">
        <v>335.57145999999995</v>
      </c>
    </row>
    <row r="35" spans="1:7" ht="12.75" customHeight="1" x14ac:dyDescent="0.25">
      <c r="A35" s="31" t="s">
        <v>100</v>
      </c>
      <c r="B35" s="18">
        <v>598.30124999999998</v>
      </c>
      <c r="C35" s="18">
        <v>179.46299999999999</v>
      </c>
      <c r="D35" s="18">
        <v>301.22299999999996</v>
      </c>
      <c r="E35" s="18">
        <v>694.07400000000018</v>
      </c>
      <c r="F35" s="18">
        <v>995.74568000000011</v>
      </c>
      <c r="G35" s="18">
        <v>1240.5965100000001</v>
      </c>
    </row>
    <row r="36" spans="1:7" ht="12.75" customHeight="1" x14ac:dyDescent="0.25">
      <c r="A36" s="31" t="s">
        <v>162</v>
      </c>
      <c r="B36" s="18">
        <v>394.11349999999999</v>
      </c>
      <c r="C36" s="18">
        <v>333.71250999999995</v>
      </c>
      <c r="D36" s="18">
        <v>386.04699999999991</v>
      </c>
      <c r="E36" s="18">
        <v>480.79084999999998</v>
      </c>
      <c r="F36" s="18">
        <v>565.51380999999992</v>
      </c>
      <c r="G36" s="18">
        <v>648.20600000000036</v>
      </c>
    </row>
    <row r="37" spans="1:7" ht="12.75" customHeight="1" x14ac:dyDescent="0.25">
      <c r="A37" s="28" t="s">
        <v>167</v>
      </c>
      <c r="B37" s="18">
        <v>59.740000000000009</v>
      </c>
      <c r="C37" s="18">
        <v>53.332039999999999</v>
      </c>
      <c r="D37" s="18">
        <v>82.01</v>
      </c>
      <c r="E37" s="18">
        <v>99.334489999999988</v>
      </c>
      <c r="F37" s="18">
        <v>89.813999999999993</v>
      </c>
      <c r="G37" s="18">
        <v>85.068000000000012</v>
      </c>
    </row>
    <row r="38" spans="1:7" ht="12.75" customHeight="1" x14ac:dyDescent="0.25">
      <c r="A38" s="28" t="s">
        <v>168</v>
      </c>
      <c r="B38" s="18">
        <v>337.18937000000005</v>
      </c>
      <c r="C38" s="18">
        <v>340.14499999999998</v>
      </c>
      <c r="D38" s="18">
        <v>358.62283000000002</v>
      </c>
      <c r="E38" s="18">
        <v>403.58335999999991</v>
      </c>
      <c r="F38" s="18">
        <v>357.09989999999993</v>
      </c>
      <c r="G38" s="18">
        <v>408.08381000000008</v>
      </c>
    </row>
    <row r="39" spans="1:7" ht="12.75" customHeight="1" x14ac:dyDescent="0.25">
      <c r="A39" s="28" t="s">
        <v>169</v>
      </c>
      <c r="B39" s="18">
        <v>279.20922000000002</v>
      </c>
      <c r="C39" s="18">
        <v>321.33852000000002</v>
      </c>
      <c r="D39" s="18">
        <v>347.76875000000007</v>
      </c>
      <c r="E39" s="18">
        <v>402.1593400000001</v>
      </c>
      <c r="F39" s="18">
        <v>434.60416000000004</v>
      </c>
      <c r="G39" s="18">
        <v>577.80176000000017</v>
      </c>
    </row>
    <row r="40" spans="1:7" ht="12.75" customHeight="1" x14ac:dyDescent="0.25">
      <c r="A40" s="28" t="s">
        <v>170</v>
      </c>
      <c r="B40" s="18"/>
      <c r="C40" s="18">
        <v>0.57999999999999996</v>
      </c>
      <c r="D40" s="18"/>
      <c r="E40" s="18">
        <v>0.221</v>
      </c>
      <c r="F40" s="18">
        <v>2.1</v>
      </c>
      <c r="G40" s="18">
        <v>13.452999999999999</v>
      </c>
    </row>
    <row r="41" spans="1:7" ht="12.75" customHeight="1" x14ac:dyDescent="0.25">
      <c r="A41" s="30" t="s">
        <v>171</v>
      </c>
      <c r="B41" s="16">
        <v>1403.6030300000002</v>
      </c>
      <c r="C41" s="16">
        <v>1631.2689499999999</v>
      </c>
      <c r="D41" s="16">
        <v>1780.7165300000004</v>
      </c>
      <c r="E41" s="16">
        <v>1946.0500299999997</v>
      </c>
      <c r="F41" s="16">
        <v>2443.8316699999991</v>
      </c>
      <c r="G41" s="16">
        <v>2566.9644299999995</v>
      </c>
    </row>
    <row r="42" spans="1:7" ht="12.75" customHeight="1" x14ac:dyDescent="0.25">
      <c r="A42" s="28" t="s">
        <v>172</v>
      </c>
      <c r="B42" s="18">
        <v>124.104</v>
      </c>
      <c r="C42" s="18">
        <v>131.30500000000001</v>
      </c>
      <c r="D42" s="18">
        <v>87.71</v>
      </c>
      <c r="E42" s="18">
        <v>121.23303</v>
      </c>
      <c r="F42" s="18">
        <v>77.95</v>
      </c>
      <c r="G42" s="18">
        <v>100.473</v>
      </c>
    </row>
    <row r="43" spans="1:7" ht="12.75" customHeight="1" x14ac:dyDescent="0.25">
      <c r="A43" s="30" t="s">
        <v>173</v>
      </c>
      <c r="B43" s="16">
        <v>4492.8583699999999</v>
      </c>
      <c r="C43" s="16">
        <v>2413.456110000001</v>
      </c>
      <c r="D43" s="16">
        <v>2437.6328400000002</v>
      </c>
      <c r="E43" s="16">
        <v>2890.8277000000007</v>
      </c>
      <c r="F43" s="16">
        <v>3499.4993999999997</v>
      </c>
      <c r="G43" s="16">
        <v>4264.2142700000013</v>
      </c>
    </row>
    <row r="44" spans="1:7" ht="14.25" customHeight="1" x14ac:dyDescent="0.25">
      <c r="A44" s="28" t="s">
        <v>174</v>
      </c>
      <c r="B44" s="18">
        <v>19.143419999999999</v>
      </c>
      <c r="C44" s="18">
        <v>25.72</v>
      </c>
      <c r="D44" s="18">
        <v>36.274720000000002</v>
      </c>
      <c r="E44" s="18">
        <v>81.567269999999994</v>
      </c>
      <c r="F44" s="18">
        <v>131.78287</v>
      </c>
      <c r="G44" s="18">
        <v>319.68971999999997</v>
      </c>
    </row>
    <row r="45" spans="1:7" ht="14.25" customHeight="1" x14ac:dyDescent="0.25">
      <c r="A45" s="28" t="s">
        <v>175</v>
      </c>
      <c r="B45" s="18">
        <v>32.690800000000003</v>
      </c>
      <c r="C45" s="18">
        <v>32.849000000000004</v>
      </c>
      <c r="D45" s="18">
        <v>20.760999999999999</v>
      </c>
      <c r="E45" s="18">
        <v>51.65849</v>
      </c>
      <c r="F45" s="18">
        <v>41.787269999999999</v>
      </c>
      <c r="G45" s="18">
        <v>68.017129999999995</v>
      </c>
    </row>
    <row r="46" spans="1:7" ht="14.25" customHeight="1" x14ac:dyDescent="0.25">
      <c r="A46" s="28" t="s">
        <v>176</v>
      </c>
      <c r="B46" s="18">
        <v>6.2000000000000011</v>
      </c>
      <c r="C46" s="18">
        <v>4.9590000000000005</v>
      </c>
      <c r="D46" s="18">
        <v>5.0730000000000004</v>
      </c>
      <c r="E46" s="18">
        <v>5.8630000000000004</v>
      </c>
      <c r="F46" s="18">
        <v>9.6120000000000001</v>
      </c>
      <c r="G46" s="18">
        <v>9.0670000000000002</v>
      </c>
    </row>
    <row r="47" spans="1:7" ht="14.25" customHeight="1" thickBot="1" x14ac:dyDescent="0.3">
      <c r="A47" s="32" t="s">
        <v>177</v>
      </c>
      <c r="B47" s="33">
        <v>33.836390000000002</v>
      </c>
      <c r="C47" s="33">
        <v>50.306810000000006</v>
      </c>
      <c r="D47" s="33">
        <v>47.430000000000007</v>
      </c>
      <c r="E47" s="33">
        <v>27.951000000000008</v>
      </c>
      <c r="F47" s="33">
        <v>51.750549999999997</v>
      </c>
      <c r="G47" s="33">
        <v>67.28877</v>
      </c>
    </row>
    <row r="48" spans="1:7" s="35" customFormat="1" ht="14.25" customHeight="1" x14ac:dyDescent="0.25">
      <c r="D48" s="36"/>
      <c r="E48" s="36"/>
      <c r="F48" s="36"/>
    </row>
    <row r="49" spans="2:7" s="35" customFormat="1" ht="14.25" customHeight="1" x14ac:dyDescent="0.25">
      <c r="B49" s="36"/>
      <c r="C49" s="36"/>
      <c r="G49" s="36" t="s">
        <v>193</v>
      </c>
    </row>
    <row r="50" spans="2:7" ht="14.25" customHeight="1" x14ac:dyDescent="0.25">
      <c r="B50" s="37"/>
      <c r="C50" s="37"/>
      <c r="D50" s="37"/>
      <c r="E50" s="37"/>
      <c r="F50" s="37"/>
    </row>
    <row r="51" spans="2:7" ht="14.25" customHeight="1" x14ac:dyDescent="0.25"/>
    <row r="52" spans="2:7" ht="14.25" customHeight="1" x14ac:dyDescent="0.25"/>
    <row r="53" spans="2:7" ht="14.25" customHeight="1" x14ac:dyDescent="0.25"/>
    <row r="54" spans="2:7" ht="13.5" customHeight="1" x14ac:dyDescent="0.25"/>
    <row r="55" spans="2:7" ht="13.5" customHeight="1" x14ac:dyDescent="0.25"/>
    <row r="56" spans="2:7" ht="13.5" customHeight="1" x14ac:dyDescent="0.25"/>
    <row r="57" spans="2:7" ht="13.5" customHeight="1" x14ac:dyDescent="0.25"/>
    <row r="58" spans="2:7" ht="13.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tabColor rgb="FF00B0F0"/>
    <pageSetUpPr fitToPage="1"/>
  </sheetPr>
  <dimension ref="A1:H58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2.85546875" style="5" customWidth="1"/>
    <col min="2" max="7" width="6.42578125" style="5" customWidth="1"/>
    <col min="8" max="16384" width="9.140625" style="5"/>
  </cols>
  <sheetData>
    <row r="1" spans="1:8" s="2" customFormat="1" ht="12.75" customHeight="1" x14ac:dyDescent="0.25">
      <c r="A1" s="75" t="str">
        <f>CONCATENATE(seznam!B18,seznam!C18)</f>
        <v>Tab. A.6bVýdaje za VaV provedený v podnicích pod zahraniční kontrolou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 t="s">
        <v>0</v>
      </c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1">
        <v>14685.711290000001</v>
      </c>
      <c r="C4" s="11">
        <v>16672.721640000007</v>
      </c>
      <c r="D4" s="11">
        <v>15865.436580000005</v>
      </c>
      <c r="E4" s="11">
        <v>14989.468289999993</v>
      </c>
      <c r="F4" s="11">
        <v>17789.847959999999</v>
      </c>
      <c r="G4" s="11">
        <v>20331.375000000007</v>
      </c>
    </row>
    <row r="5" spans="1:8" ht="12.75" customHeight="1" x14ac:dyDescent="0.25">
      <c r="A5" s="12" t="s">
        <v>49</v>
      </c>
      <c r="B5" s="13"/>
      <c r="C5" s="13"/>
      <c r="D5" s="13"/>
      <c r="E5" s="13"/>
      <c r="F5" s="13"/>
      <c r="G5" s="13"/>
    </row>
    <row r="6" spans="1:8" ht="12.75" customHeight="1" x14ac:dyDescent="0.25">
      <c r="A6" s="20" t="s">
        <v>179</v>
      </c>
      <c r="B6" s="21">
        <v>76.54892000000001</v>
      </c>
      <c r="C6" s="21">
        <v>28.443260000000002</v>
      </c>
      <c r="D6" s="21">
        <v>75.899420000000006</v>
      </c>
      <c r="E6" s="21">
        <v>105.81359999999999</v>
      </c>
      <c r="F6" s="21">
        <v>93.570060000000012</v>
      </c>
      <c r="G6" s="21">
        <v>59.226459999999996</v>
      </c>
    </row>
    <row r="7" spans="1:8" ht="12.75" customHeight="1" x14ac:dyDescent="0.25">
      <c r="A7" s="20" t="s">
        <v>180</v>
      </c>
      <c r="B7" s="21">
        <v>781.62076999999988</v>
      </c>
      <c r="C7" s="21">
        <v>1012.3930800000001</v>
      </c>
      <c r="D7" s="21">
        <v>1034.73236</v>
      </c>
      <c r="E7" s="21">
        <v>735.07330999999976</v>
      </c>
      <c r="F7" s="21">
        <v>1158.6366400000006</v>
      </c>
      <c r="G7" s="21">
        <v>838.88864999999987</v>
      </c>
    </row>
    <row r="8" spans="1:8" ht="12.75" customHeight="1" x14ac:dyDescent="0.25">
      <c r="A8" s="20" t="s">
        <v>181</v>
      </c>
      <c r="B8" s="21">
        <v>2648.9881300000006</v>
      </c>
      <c r="C8" s="21">
        <v>3588.2297099999992</v>
      </c>
      <c r="D8" s="21">
        <v>3827.4118799999987</v>
      </c>
      <c r="E8" s="21">
        <v>3688.654109999999</v>
      </c>
      <c r="F8" s="21">
        <v>3738.8785200000007</v>
      </c>
      <c r="G8" s="21">
        <v>4514.9294100000006</v>
      </c>
    </row>
    <row r="9" spans="1:8" ht="12.75" customHeight="1" x14ac:dyDescent="0.25">
      <c r="A9" s="20" t="s">
        <v>182</v>
      </c>
      <c r="B9" s="21">
        <v>11178.553470000001</v>
      </c>
      <c r="C9" s="21">
        <v>12043.655590000008</v>
      </c>
      <c r="D9" s="21">
        <v>10927.392920000006</v>
      </c>
      <c r="E9" s="21">
        <v>10459.927269999995</v>
      </c>
      <c r="F9" s="21">
        <v>12798.762739999998</v>
      </c>
      <c r="G9" s="21">
        <v>14918.330480000006</v>
      </c>
    </row>
    <row r="10" spans="1:8" ht="12.75" customHeight="1" x14ac:dyDescent="0.25">
      <c r="A10" s="12" t="s">
        <v>72</v>
      </c>
      <c r="B10" s="13"/>
      <c r="C10" s="13"/>
      <c r="D10" s="13"/>
      <c r="E10" s="13"/>
      <c r="F10" s="13"/>
      <c r="G10" s="13"/>
    </row>
    <row r="11" spans="1:8" ht="12.75" customHeight="1" x14ac:dyDescent="0.25">
      <c r="A11" s="22" t="s">
        <v>60</v>
      </c>
      <c r="B11" s="21">
        <v>18.126999999999999</v>
      </c>
      <c r="C11" s="21">
        <v>15.848000000000001</v>
      </c>
      <c r="D11" s="21">
        <v>13.029</v>
      </c>
      <c r="E11" s="21">
        <v>12.411</v>
      </c>
      <c r="F11" s="21">
        <v>14.595000000000001</v>
      </c>
      <c r="G11" s="21">
        <v>16.907</v>
      </c>
    </row>
    <row r="12" spans="1:8" ht="12.75" customHeight="1" x14ac:dyDescent="0.25">
      <c r="A12" s="20" t="s">
        <v>151</v>
      </c>
      <c r="B12" s="50">
        <v>9660.2930099999976</v>
      </c>
      <c r="C12" s="50">
        <v>11294.40061000001</v>
      </c>
      <c r="D12" s="50">
        <v>10777.424859999997</v>
      </c>
      <c r="E12" s="50">
        <v>9815.5566700000018</v>
      </c>
      <c r="F12" s="50">
        <v>11523.837670000003</v>
      </c>
      <c r="G12" s="50">
        <v>13029.702270000005</v>
      </c>
    </row>
    <row r="13" spans="1:8" ht="12.75" customHeight="1" x14ac:dyDescent="0.25">
      <c r="A13" s="23" t="s">
        <v>163</v>
      </c>
      <c r="B13" s="11">
        <f t="shared" ref="B13:G13" si="0">B4-B11-B12</f>
        <v>5007.2912800000031</v>
      </c>
      <c r="C13" s="11">
        <f t="shared" si="0"/>
        <v>5362.4730299999956</v>
      </c>
      <c r="D13" s="11">
        <f t="shared" si="0"/>
        <v>5074.9827200000072</v>
      </c>
      <c r="E13" s="11">
        <f t="shared" si="0"/>
        <v>5161.5006199999916</v>
      </c>
      <c r="F13" s="11">
        <f t="shared" si="0"/>
        <v>6251.4152899999954</v>
      </c>
      <c r="G13" s="11">
        <f t="shared" si="0"/>
        <v>7284.7657300000028</v>
      </c>
    </row>
    <row r="14" spans="1:8" ht="12.75" customHeight="1" x14ac:dyDescent="0.25">
      <c r="A14" s="25" t="s">
        <v>58</v>
      </c>
      <c r="B14" s="18">
        <v>1407.93642</v>
      </c>
      <c r="C14" s="18">
        <v>1737.0843100000002</v>
      </c>
      <c r="D14" s="18">
        <v>1621.2391699999996</v>
      </c>
      <c r="E14" s="18">
        <v>1624.7406500000002</v>
      </c>
      <c r="F14" s="18">
        <v>1955.0416599999994</v>
      </c>
      <c r="G14" s="18">
        <v>2428.5225500000001</v>
      </c>
    </row>
    <row r="15" spans="1:8" ht="12.75" customHeight="1" x14ac:dyDescent="0.25">
      <c r="A15" s="25" t="s">
        <v>183</v>
      </c>
      <c r="B15" s="18">
        <v>295.78874000000002</v>
      </c>
      <c r="C15" s="18">
        <v>560.00098000000003</v>
      </c>
      <c r="D15" s="18">
        <v>637.3359999999999</v>
      </c>
      <c r="E15" s="18">
        <v>602.95254</v>
      </c>
      <c r="F15" s="18">
        <v>756.3069999999999</v>
      </c>
      <c r="G15" s="18">
        <v>1226.9075199999997</v>
      </c>
    </row>
    <row r="16" spans="1:8" ht="12.75" customHeight="1" x14ac:dyDescent="0.25">
      <c r="A16" s="26" t="s">
        <v>144</v>
      </c>
      <c r="B16" s="16">
        <v>782.10712000000001</v>
      </c>
      <c r="C16" s="16">
        <v>1259.3620000000003</v>
      </c>
      <c r="D16" s="16">
        <v>1489.7561599999999</v>
      </c>
      <c r="E16" s="16">
        <v>1496.41193</v>
      </c>
      <c r="F16" s="16">
        <v>1978.8410000000006</v>
      </c>
      <c r="G16" s="16">
        <v>2058.7945</v>
      </c>
    </row>
    <row r="17" spans="1:7" ht="12.75" customHeight="1" x14ac:dyDescent="0.25">
      <c r="A17" s="25" t="s">
        <v>184</v>
      </c>
      <c r="B17" s="18">
        <f t="shared" ref="B17:G17" si="1">B13-B14-B15-B16</f>
        <v>2521.459000000003</v>
      </c>
      <c r="C17" s="18">
        <f t="shared" si="1"/>
        <v>1806.0257399999953</v>
      </c>
      <c r="D17" s="18">
        <f t="shared" si="1"/>
        <v>1326.6513900000077</v>
      </c>
      <c r="E17" s="18">
        <f t="shared" si="1"/>
        <v>1437.3954999999917</v>
      </c>
      <c r="F17" s="18">
        <f t="shared" si="1"/>
        <v>1561.225629999996</v>
      </c>
      <c r="G17" s="18">
        <f t="shared" si="1"/>
        <v>1570.5411600000034</v>
      </c>
    </row>
    <row r="18" spans="1:7" ht="12.75" customHeight="1" x14ac:dyDescent="0.25">
      <c r="A18" s="12" t="s">
        <v>57</v>
      </c>
      <c r="B18" s="27"/>
      <c r="C18" s="27"/>
      <c r="D18" s="27"/>
      <c r="E18" s="27"/>
      <c r="F18" s="13"/>
      <c r="G18" s="13"/>
    </row>
    <row r="19" spans="1:7" ht="12.75" customHeight="1" x14ac:dyDescent="0.25">
      <c r="A19" s="28" t="s">
        <v>164</v>
      </c>
      <c r="B19" s="29">
        <v>18.126999999999999</v>
      </c>
      <c r="C19" s="29">
        <v>15.848000000000001</v>
      </c>
      <c r="D19" s="29">
        <v>13.029</v>
      </c>
      <c r="E19" s="29">
        <v>12.411</v>
      </c>
      <c r="F19" s="29">
        <v>14.595000000000001</v>
      </c>
      <c r="G19" s="29">
        <v>16.907</v>
      </c>
    </row>
    <row r="20" spans="1:7" ht="12.75" customHeight="1" x14ac:dyDescent="0.25">
      <c r="A20" s="28" t="s">
        <v>165</v>
      </c>
      <c r="B20" s="18" t="s">
        <v>4</v>
      </c>
      <c r="C20" s="18">
        <v>7.282</v>
      </c>
      <c r="D20" s="18">
        <v>2.7640000000000002</v>
      </c>
      <c r="E20" s="18">
        <v>2.4000000000000004</v>
      </c>
      <c r="F20" s="18">
        <v>1.3840000000000001</v>
      </c>
      <c r="G20" s="18">
        <v>2.847</v>
      </c>
    </row>
    <row r="21" spans="1:7" ht="12.75" customHeight="1" x14ac:dyDescent="0.25">
      <c r="A21" s="30" t="s">
        <v>198</v>
      </c>
      <c r="B21" s="16">
        <v>9651.6230100000012</v>
      </c>
      <c r="C21" s="16">
        <v>11268.946609999999</v>
      </c>
      <c r="D21" s="16">
        <v>10735.532860000003</v>
      </c>
      <c r="E21" s="16">
        <v>9791.7929700000022</v>
      </c>
      <c r="F21" s="16">
        <v>11498.202669999999</v>
      </c>
      <c r="G21" s="16">
        <v>12996.937799999998</v>
      </c>
    </row>
    <row r="22" spans="1:7" ht="12.75" customHeight="1" x14ac:dyDescent="0.25">
      <c r="A22" s="31" t="s">
        <v>51</v>
      </c>
      <c r="B22" s="18">
        <v>136.82766999999998</v>
      </c>
      <c r="C22" s="18">
        <v>230.47400000000005</v>
      </c>
      <c r="D22" s="18">
        <v>223.262</v>
      </c>
      <c r="E22" s="18">
        <v>236.5112</v>
      </c>
      <c r="F22" s="18">
        <v>118.4584</v>
      </c>
      <c r="G22" s="18">
        <v>129.85378999999998</v>
      </c>
    </row>
    <row r="23" spans="1:7" ht="12.75" customHeight="1" x14ac:dyDescent="0.25">
      <c r="A23" s="31" t="s">
        <v>50</v>
      </c>
      <c r="B23" s="18">
        <v>61.208999999999996</v>
      </c>
      <c r="C23" s="18">
        <v>74.075999999999993</v>
      </c>
      <c r="D23" s="18">
        <v>131.52000000000001</v>
      </c>
      <c r="E23" s="18">
        <v>144.72800000000001</v>
      </c>
      <c r="F23" s="18">
        <v>112.11015999999999</v>
      </c>
      <c r="G23" s="18">
        <v>51.329000000000008</v>
      </c>
    </row>
    <row r="24" spans="1:7" ht="12.75" customHeight="1" x14ac:dyDescent="0.25">
      <c r="A24" s="31" t="s">
        <v>159</v>
      </c>
      <c r="B24" s="18">
        <v>4.09</v>
      </c>
      <c r="C24" s="18">
        <v>5.6170000000000009</v>
      </c>
      <c r="D24" s="18">
        <v>10.862</v>
      </c>
      <c r="E24" s="18">
        <v>10.080309999999999</v>
      </c>
      <c r="F24" s="18">
        <v>49.256999999999998</v>
      </c>
      <c r="G24" s="18">
        <v>11.661539999999999</v>
      </c>
    </row>
    <row r="25" spans="1:7" ht="12.75" customHeight="1" x14ac:dyDescent="0.25">
      <c r="A25" s="31" t="s">
        <v>55</v>
      </c>
      <c r="B25" s="18">
        <v>272.91608000000002</v>
      </c>
      <c r="C25" s="18">
        <v>387.95099999999996</v>
      </c>
      <c r="D25" s="18">
        <v>470.33600000000013</v>
      </c>
      <c r="E25" s="18">
        <v>447.57702000000006</v>
      </c>
      <c r="F25" s="18">
        <v>454.59699999999998</v>
      </c>
      <c r="G25" s="18">
        <v>509.71100000000007</v>
      </c>
    </row>
    <row r="26" spans="1:7" ht="12.75" customHeight="1" x14ac:dyDescent="0.25">
      <c r="A26" s="31" t="s">
        <v>52</v>
      </c>
      <c r="B26" s="18">
        <v>984.74200000000008</v>
      </c>
      <c r="C26" s="18">
        <v>969.23299999999995</v>
      </c>
      <c r="D26" s="18">
        <v>1025.1000000000001</v>
      </c>
      <c r="E26" s="18">
        <v>279.42899999999997</v>
      </c>
      <c r="F26" s="18">
        <v>642.80700000000002</v>
      </c>
      <c r="G26" s="18">
        <v>771.78099999999995</v>
      </c>
    </row>
    <row r="27" spans="1:7" ht="12.75" customHeight="1" x14ac:dyDescent="0.25">
      <c r="A27" s="31" t="s">
        <v>53</v>
      </c>
      <c r="B27" s="18">
        <v>356.42778999999996</v>
      </c>
      <c r="C27" s="18">
        <v>252.88299999999998</v>
      </c>
      <c r="D27" s="18">
        <v>299.13500000000005</v>
      </c>
      <c r="E27" s="18">
        <v>341.59331000000003</v>
      </c>
      <c r="F27" s="18">
        <v>285.24762999999996</v>
      </c>
      <c r="G27" s="18">
        <v>307.26801</v>
      </c>
    </row>
    <row r="28" spans="1:7" ht="12.75" customHeight="1" x14ac:dyDescent="0.25">
      <c r="A28" s="31" t="s">
        <v>54</v>
      </c>
      <c r="B28" s="18">
        <v>103.55300000000001</v>
      </c>
      <c r="C28" s="18">
        <v>262.20103999999998</v>
      </c>
      <c r="D28" s="18">
        <v>150.762</v>
      </c>
      <c r="E28" s="18">
        <v>228.63261000000003</v>
      </c>
      <c r="F28" s="18">
        <v>211.88900000000004</v>
      </c>
      <c r="G28" s="18">
        <v>293.71000000000004</v>
      </c>
    </row>
    <row r="29" spans="1:7" ht="12.75" customHeight="1" x14ac:dyDescent="0.25">
      <c r="A29" s="31" t="s">
        <v>121</v>
      </c>
      <c r="B29" s="18">
        <v>206.04500000000002</v>
      </c>
      <c r="C29" s="18">
        <v>285.82973000000004</v>
      </c>
      <c r="D29" s="18">
        <v>130.26984000000002</v>
      </c>
      <c r="E29" s="18">
        <v>110.41900000000001</v>
      </c>
      <c r="F29" s="18">
        <v>149.25477999999998</v>
      </c>
      <c r="G29" s="18">
        <v>152.57130000000001</v>
      </c>
    </row>
    <row r="30" spans="1:7" ht="12.75" customHeight="1" x14ac:dyDescent="0.25">
      <c r="A30" s="31" t="s">
        <v>90</v>
      </c>
      <c r="B30" s="18">
        <v>167.43625</v>
      </c>
      <c r="C30" s="18">
        <v>232.27051000000003</v>
      </c>
      <c r="D30" s="18">
        <v>231.85534999999996</v>
      </c>
      <c r="E30" s="18">
        <v>195.51147999999998</v>
      </c>
      <c r="F30" s="18">
        <v>231.03634</v>
      </c>
      <c r="G30" s="18">
        <v>440.53740999999991</v>
      </c>
    </row>
    <row r="31" spans="1:7" ht="12.75" customHeight="1" x14ac:dyDescent="0.25">
      <c r="A31" s="31" t="s">
        <v>160</v>
      </c>
      <c r="B31" s="18">
        <v>1096.086</v>
      </c>
      <c r="C31" s="18">
        <v>990.14631999999995</v>
      </c>
      <c r="D31" s="18">
        <v>681.65800000000002</v>
      </c>
      <c r="E31" s="18">
        <v>481.11971000000005</v>
      </c>
      <c r="F31" s="18">
        <v>469.52320999999989</v>
      </c>
      <c r="G31" s="18">
        <v>462.27521000000002</v>
      </c>
    </row>
    <row r="32" spans="1:7" ht="12.75" customHeight="1" x14ac:dyDescent="0.25">
      <c r="A32" s="31" t="s">
        <v>56</v>
      </c>
      <c r="B32" s="18">
        <v>412.17400000000004</v>
      </c>
      <c r="C32" s="18">
        <v>429.96899999999999</v>
      </c>
      <c r="D32" s="18">
        <v>705.76745999999991</v>
      </c>
      <c r="E32" s="18">
        <v>813.65526</v>
      </c>
      <c r="F32" s="18">
        <v>968.13722999999982</v>
      </c>
      <c r="G32" s="18">
        <v>1225.7474999999999</v>
      </c>
    </row>
    <row r="33" spans="1:7" ht="12.75" customHeight="1" x14ac:dyDescent="0.25">
      <c r="A33" s="31" t="s">
        <v>161</v>
      </c>
      <c r="B33" s="18">
        <v>1236.8852199999997</v>
      </c>
      <c r="C33" s="18">
        <v>1036.3833000000002</v>
      </c>
      <c r="D33" s="18">
        <v>1188.5121799999999</v>
      </c>
      <c r="E33" s="18">
        <v>1097.5801600000002</v>
      </c>
      <c r="F33" s="18">
        <v>1365.4591499999999</v>
      </c>
      <c r="G33" s="18">
        <v>2031.8151</v>
      </c>
    </row>
    <row r="34" spans="1:7" ht="12.75" customHeight="1" x14ac:dyDescent="0.25">
      <c r="A34" s="31" t="s">
        <v>83</v>
      </c>
      <c r="B34" s="18">
        <v>3566.2240000000006</v>
      </c>
      <c r="C34" s="18">
        <v>3925.677709999999</v>
      </c>
      <c r="D34" s="18">
        <v>3160.0020300000006</v>
      </c>
      <c r="E34" s="18">
        <v>3203.4602699999996</v>
      </c>
      <c r="F34" s="18">
        <v>3691.44353</v>
      </c>
      <c r="G34" s="18">
        <v>4256.8948999999993</v>
      </c>
    </row>
    <row r="35" spans="1:7" ht="12.75" customHeight="1" x14ac:dyDescent="0.25">
      <c r="A35" s="31" t="s">
        <v>100</v>
      </c>
      <c r="B35" s="18">
        <v>134.80699999999999</v>
      </c>
      <c r="C35" s="18">
        <v>1079.444</v>
      </c>
      <c r="D35" s="18">
        <v>999.98400000000004</v>
      </c>
      <c r="E35" s="18">
        <v>778.16488000000004</v>
      </c>
      <c r="F35" s="18">
        <v>996.59500000000003</v>
      </c>
      <c r="G35" s="18">
        <v>402.70100000000002</v>
      </c>
    </row>
    <row r="36" spans="1:7" ht="12.75" customHeight="1" x14ac:dyDescent="0.25">
      <c r="A36" s="31" t="s">
        <v>162</v>
      </c>
      <c r="B36" s="18">
        <v>912.19999999999993</v>
      </c>
      <c r="C36" s="18">
        <v>1106.7910000000002</v>
      </c>
      <c r="D36" s="18">
        <v>1326.5069999999998</v>
      </c>
      <c r="E36" s="18">
        <v>1423.3307600000005</v>
      </c>
      <c r="F36" s="18">
        <v>1752.38724</v>
      </c>
      <c r="G36" s="18">
        <v>1949.0810400000003</v>
      </c>
    </row>
    <row r="37" spans="1:7" ht="12.75" customHeight="1" x14ac:dyDescent="0.25">
      <c r="A37" s="28" t="s">
        <v>167</v>
      </c>
      <c r="B37" s="18">
        <v>6.1590000000000007</v>
      </c>
      <c r="C37" s="18">
        <v>14.918000000000001</v>
      </c>
      <c r="D37" s="18">
        <v>21.268000000000001</v>
      </c>
      <c r="E37" s="18">
        <v>19.5687</v>
      </c>
      <c r="F37" s="18">
        <v>18.695</v>
      </c>
      <c r="G37" s="18">
        <v>16.902850000000001</v>
      </c>
    </row>
    <row r="38" spans="1:7" ht="12.75" customHeight="1" x14ac:dyDescent="0.25">
      <c r="A38" s="28" t="s">
        <v>168</v>
      </c>
      <c r="B38" s="18">
        <v>2.5110000000000001</v>
      </c>
      <c r="C38" s="18">
        <v>3.254</v>
      </c>
      <c r="D38" s="18">
        <v>17.86</v>
      </c>
      <c r="E38" s="18">
        <v>1.7950000000000002</v>
      </c>
      <c r="F38" s="18">
        <v>5.556</v>
      </c>
      <c r="G38" s="18">
        <v>13.014620000000001</v>
      </c>
    </row>
    <row r="39" spans="1:7" ht="12.75" customHeight="1" x14ac:dyDescent="0.25">
      <c r="A39" s="28" t="s">
        <v>169</v>
      </c>
      <c r="B39" s="18">
        <v>403.31700000000006</v>
      </c>
      <c r="C39" s="18">
        <v>531.52026000000012</v>
      </c>
      <c r="D39" s="18">
        <v>503.60800000000006</v>
      </c>
      <c r="E39" s="18">
        <v>519.83907999999997</v>
      </c>
      <c r="F39" s="18">
        <v>496.09426000000008</v>
      </c>
      <c r="G39" s="18">
        <v>340.80536000000006</v>
      </c>
    </row>
    <row r="40" spans="1:7" ht="12.75" customHeight="1" x14ac:dyDescent="0.25">
      <c r="A40" s="28" t="s">
        <v>170</v>
      </c>
      <c r="B40" s="18" t="s">
        <v>4</v>
      </c>
      <c r="C40" s="18" t="s">
        <v>4</v>
      </c>
      <c r="D40" s="18" t="s">
        <v>4</v>
      </c>
      <c r="E40" s="18" t="s">
        <v>4</v>
      </c>
      <c r="F40" s="18" t="s">
        <v>4</v>
      </c>
      <c r="G40" s="18">
        <v>2.87</v>
      </c>
    </row>
    <row r="41" spans="1:7" ht="12.75" customHeight="1" x14ac:dyDescent="0.25">
      <c r="A41" s="30" t="s">
        <v>171</v>
      </c>
      <c r="B41" s="16">
        <v>1851.6964200000002</v>
      </c>
      <c r="C41" s="16">
        <v>2166.1983100000002</v>
      </c>
      <c r="D41" s="16">
        <v>2014.1291699999999</v>
      </c>
      <c r="E41" s="16">
        <v>2125.7316000000005</v>
      </c>
      <c r="F41" s="16">
        <v>2488.4276599999998</v>
      </c>
      <c r="G41" s="16">
        <v>3013.6685500000003</v>
      </c>
    </row>
    <row r="42" spans="1:7" ht="12.75" customHeight="1" x14ac:dyDescent="0.25">
      <c r="A42" s="28" t="s">
        <v>172</v>
      </c>
      <c r="B42" s="18">
        <v>1636.1030000000001</v>
      </c>
      <c r="C42" s="18">
        <v>767.25499999999988</v>
      </c>
      <c r="D42" s="18">
        <v>361.69200000000006</v>
      </c>
      <c r="E42" s="18">
        <v>330.37</v>
      </c>
      <c r="F42" s="18">
        <v>377.67300000000006</v>
      </c>
      <c r="G42" s="18">
        <v>492.61899999999986</v>
      </c>
    </row>
    <row r="43" spans="1:7" ht="12.75" customHeight="1" x14ac:dyDescent="0.25">
      <c r="A43" s="30" t="s">
        <v>173</v>
      </c>
      <c r="B43" s="16">
        <v>1115.4308599999999</v>
      </c>
      <c r="C43" s="16">
        <v>1894.1477499999996</v>
      </c>
      <c r="D43" s="16">
        <v>2187.7261600000002</v>
      </c>
      <c r="E43" s="16">
        <v>2179.4049400000004</v>
      </c>
      <c r="F43" s="16">
        <v>2872.3783699999994</v>
      </c>
      <c r="G43" s="16">
        <v>3373.6740299999992</v>
      </c>
    </row>
    <row r="44" spans="1:7" ht="14.25" customHeight="1" x14ac:dyDescent="0.25">
      <c r="A44" s="28" t="s">
        <v>174</v>
      </c>
      <c r="B44" s="18" t="s">
        <v>4</v>
      </c>
      <c r="C44" s="18">
        <v>1.83</v>
      </c>
      <c r="D44" s="18"/>
      <c r="E44" s="18">
        <v>2.75</v>
      </c>
      <c r="F44" s="18">
        <v>12.51</v>
      </c>
      <c r="G44" s="18">
        <v>57.306000000000004</v>
      </c>
    </row>
    <row r="45" spans="1:7" ht="14.25" customHeight="1" x14ac:dyDescent="0.25">
      <c r="A45" s="28" t="s">
        <v>175</v>
      </c>
      <c r="B45" s="18" t="s">
        <v>4</v>
      </c>
      <c r="C45" s="18">
        <v>0.53</v>
      </c>
      <c r="D45" s="18">
        <v>5.0243900000000004</v>
      </c>
      <c r="E45" s="18">
        <v>1.0589999999999999</v>
      </c>
      <c r="F45" s="18">
        <v>0.9890000000000001</v>
      </c>
      <c r="G45" s="18">
        <v>0.59278999999999993</v>
      </c>
    </row>
    <row r="46" spans="1:7" ht="14.25" customHeight="1" x14ac:dyDescent="0.25">
      <c r="A46" s="28" t="s">
        <v>176</v>
      </c>
      <c r="B46" s="18">
        <v>0.64700000000000002</v>
      </c>
      <c r="C46" s="18">
        <v>0.41300000000000003</v>
      </c>
      <c r="D46" s="18">
        <v>0.36499999999999999</v>
      </c>
      <c r="E46" s="18">
        <v>0.34700000000000003</v>
      </c>
      <c r="F46" s="18">
        <v>0.24199999999999999</v>
      </c>
      <c r="G46" s="18">
        <v>0.159</v>
      </c>
    </row>
    <row r="47" spans="1:7" ht="14.25" customHeight="1" thickBot="1" x14ac:dyDescent="0.3">
      <c r="A47" s="32" t="s">
        <v>177</v>
      </c>
      <c r="B47" s="33">
        <v>9.7000000000000003E-2</v>
      </c>
      <c r="C47" s="33">
        <v>0.57870999999999995</v>
      </c>
      <c r="D47" s="33">
        <v>2.4380000000000002</v>
      </c>
      <c r="E47" s="33">
        <v>1.9990000000000001</v>
      </c>
      <c r="F47" s="33">
        <v>3.101</v>
      </c>
      <c r="G47" s="33">
        <v>3.0710000000000002</v>
      </c>
    </row>
    <row r="48" spans="1:7" s="35" customFormat="1" ht="14.25" customHeight="1" x14ac:dyDescent="0.25">
      <c r="D48" s="36"/>
      <c r="E48" s="36"/>
      <c r="F48" s="36"/>
    </row>
    <row r="49" spans="2:7" s="35" customFormat="1" ht="14.25" customHeight="1" x14ac:dyDescent="0.25">
      <c r="B49" s="36"/>
      <c r="C49" s="36"/>
      <c r="G49" s="36" t="s">
        <v>193</v>
      </c>
    </row>
    <row r="50" spans="2:7" ht="14.25" customHeight="1" x14ac:dyDescent="0.25">
      <c r="B50" s="37"/>
      <c r="C50" s="37"/>
      <c r="D50" s="37"/>
      <c r="E50" s="37"/>
      <c r="F50" s="37"/>
    </row>
    <row r="51" spans="2:7" ht="14.25" customHeight="1" x14ac:dyDescent="0.25"/>
    <row r="52" spans="2:7" ht="14.25" customHeight="1" x14ac:dyDescent="0.25"/>
    <row r="53" spans="2:7" ht="14.25" customHeight="1" x14ac:dyDescent="0.25"/>
    <row r="54" spans="2:7" ht="13.5" customHeight="1" x14ac:dyDescent="0.25"/>
    <row r="55" spans="2:7" ht="13.5" customHeight="1" x14ac:dyDescent="0.25"/>
    <row r="56" spans="2:7" ht="13.5" customHeight="1" x14ac:dyDescent="0.25"/>
    <row r="57" spans="2:7" ht="13.5" customHeight="1" x14ac:dyDescent="0.25"/>
    <row r="58" spans="2:7" ht="13.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74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8" s="2" customFormat="1" ht="12.75" customHeight="1" x14ac:dyDescent="0.25">
      <c r="A1" s="75" t="str">
        <f>CONCATENATE(seznam!B19,seznam!C19)</f>
        <v>Tab. A.7 Celkový počet pracovišť provádějících VaV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</row>
    <row r="4" spans="1:8" ht="12.75" customHeight="1" x14ac:dyDescent="0.25">
      <c r="A4" s="42" t="s">
        <v>1</v>
      </c>
      <c r="B4" s="10">
        <v>2204</v>
      </c>
      <c r="C4" s="10">
        <v>2233</v>
      </c>
      <c r="D4" s="10">
        <v>2345</v>
      </c>
      <c r="E4" s="10">
        <v>2587</v>
      </c>
      <c r="F4" s="10">
        <v>2720</v>
      </c>
      <c r="G4" s="10">
        <v>2778</v>
      </c>
    </row>
    <row r="5" spans="1:8" ht="12.75" customHeight="1" x14ac:dyDescent="0.25">
      <c r="A5" s="12" t="s">
        <v>131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132</v>
      </c>
      <c r="B6" s="18">
        <v>534</v>
      </c>
      <c r="C6" s="18">
        <v>489</v>
      </c>
      <c r="D6" s="18">
        <v>528</v>
      </c>
      <c r="E6" s="18">
        <v>619</v>
      </c>
      <c r="F6" s="18">
        <v>606</v>
      </c>
      <c r="G6" s="18">
        <v>616</v>
      </c>
    </row>
    <row r="7" spans="1:8" ht="12.75" customHeight="1" x14ac:dyDescent="0.25">
      <c r="A7" s="14" t="s">
        <v>133</v>
      </c>
      <c r="B7" s="18">
        <v>1016</v>
      </c>
      <c r="C7" s="18">
        <v>1052</v>
      </c>
      <c r="D7" s="18">
        <v>1109</v>
      </c>
      <c r="E7" s="18">
        <v>1230</v>
      </c>
      <c r="F7" s="18">
        <v>1320</v>
      </c>
      <c r="G7" s="18">
        <v>1341</v>
      </c>
    </row>
    <row r="8" spans="1:8" ht="12.75" customHeight="1" x14ac:dyDescent="0.25">
      <c r="A8" s="14" t="s">
        <v>134</v>
      </c>
      <c r="B8" s="18">
        <v>443</v>
      </c>
      <c r="C8" s="18">
        <v>474</v>
      </c>
      <c r="D8" s="18">
        <v>486</v>
      </c>
      <c r="E8" s="18">
        <v>516</v>
      </c>
      <c r="F8" s="18">
        <v>539</v>
      </c>
      <c r="G8" s="18">
        <v>555</v>
      </c>
    </row>
    <row r="9" spans="1:8" ht="12.75" customHeight="1" x14ac:dyDescent="0.25">
      <c r="A9" s="14" t="s">
        <v>135</v>
      </c>
      <c r="B9" s="18">
        <v>106</v>
      </c>
      <c r="C9" s="18">
        <v>104</v>
      </c>
      <c r="D9" s="18">
        <v>114</v>
      </c>
      <c r="E9" s="18">
        <v>110</v>
      </c>
      <c r="F9" s="18">
        <v>123</v>
      </c>
      <c r="G9" s="18">
        <v>117</v>
      </c>
    </row>
    <row r="10" spans="1:8" ht="12.75" customHeight="1" x14ac:dyDescent="0.25">
      <c r="A10" s="14" t="s">
        <v>81</v>
      </c>
      <c r="B10" s="18">
        <v>105</v>
      </c>
      <c r="C10" s="18">
        <v>114</v>
      </c>
      <c r="D10" s="18">
        <v>108</v>
      </c>
      <c r="E10" s="18">
        <v>112</v>
      </c>
      <c r="F10" s="18">
        <v>132</v>
      </c>
      <c r="G10" s="18">
        <v>149</v>
      </c>
    </row>
    <row r="11" spans="1:8" ht="12.75" customHeight="1" x14ac:dyDescent="0.25">
      <c r="A11" s="12" t="s">
        <v>136</v>
      </c>
      <c r="B11" s="13"/>
      <c r="C11" s="13"/>
      <c r="D11" s="13"/>
      <c r="E11" s="13"/>
      <c r="F11" s="13"/>
      <c r="G11" s="13"/>
    </row>
    <row r="12" spans="1:8" ht="12.75" customHeight="1" x14ac:dyDescent="0.25">
      <c r="A12" s="14" t="s">
        <v>75</v>
      </c>
      <c r="B12" s="18">
        <v>42</v>
      </c>
      <c r="C12" s="18">
        <v>52</v>
      </c>
      <c r="D12" s="18">
        <v>60</v>
      </c>
      <c r="E12" s="18">
        <v>79</v>
      </c>
      <c r="F12" s="18">
        <v>78</v>
      </c>
      <c r="G12" s="18">
        <v>76</v>
      </c>
    </row>
    <row r="13" spans="1:8" ht="12.75" customHeight="1" x14ac:dyDescent="0.25">
      <c r="A13" s="14" t="s">
        <v>76</v>
      </c>
      <c r="B13" s="18">
        <v>1052</v>
      </c>
      <c r="C13" s="18">
        <v>1026</v>
      </c>
      <c r="D13" s="18">
        <v>1074</v>
      </c>
      <c r="E13" s="18">
        <v>1259</v>
      </c>
      <c r="F13" s="18">
        <v>1313</v>
      </c>
      <c r="G13" s="18">
        <v>1352</v>
      </c>
    </row>
    <row r="14" spans="1:8" ht="12.75" customHeight="1" x14ac:dyDescent="0.25">
      <c r="A14" s="14" t="s">
        <v>77</v>
      </c>
      <c r="B14" s="18">
        <v>376</v>
      </c>
      <c r="C14" s="18">
        <v>404</v>
      </c>
      <c r="D14" s="18">
        <v>418</v>
      </c>
      <c r="E14" s="18">
        <v>435</v>
      </c>
      <c r="F14" s="18">
        <v>466</v>
      </c>
      <c r="G14" s="18">
        <v>444</v>
      </c>
    </row>
    <row r="15" spans="1:8" ht="12.75" customHeight="1" x14ac:dyDescent="0.25">
      <c r="A15" s="14" t="s">
        <v>78</v>
      </c>
      <c r="B15" s="18">
        <v>266</v>
      </c>
      <c r="C15" s="18">
        <v>261</v>
      </c>
      <c r="D15" s="18">
        <v>297</v>
      </c>
      <c r="E15" s="18">
        <v>309</v>
      </c>
      <c r="F15" s="18">
        <v>342</v>
      </c>
      <c r="G15" s="18">
        <v>348</v>
      </c>
    </row>
    <row r="16" spans="1:8" ht="12.75" customHeight="1" x14ac:dyDescent="0.25">
      <c r="A16" s="14" t="s">
        <v>79</v>
      </c>
      <c r="B16" s="18">
        <v>248</v>
      </c>
      <c r="C16" s="18">
        <v>254</v>
      </c>
      <c r="D16" s="18">
        <v>262</v>
      </c>
      <c r="E16" s="18">
        <v>270</v>
      </c>
      <c r="F16" s="18">
        <v>279</v>
      </c>
      <c r="G16" s="18">
        <v>303</v>
      </c>
    </row>
    <row r="17" spans="1:7" ht="12.75" customHeight="1" x14ac:dyDescent="0.25">
      <c r="A17" s="14" t="s">
        <v>80</v>
      </c>
      <c r="B17" s="18">
        <v>102</v>
      </c>
      <c r="C17" s="18">
        <v>112</v>
      </c>
      <c r="D17" s="18">
        <v>116</v>
      </c>
      <c r="E17" s="18">
        <v>121</v>
      </c>
      <c r="F17" s="18">
        <v>114</v>
      </c>
      <c r="G17" s="18">
        <v>108</v>
      </c>
    </row>
    <row r="18" spans="1:7" ht="12.75" customHeight="1" x14ac:dyDescent="0.25">
      <c r="A18" s="14" t="s">
        <v>81</v>
      </c>
      <c r="B18" s="18">
        <v>118</v>
      </c>
      <c r="C18" s="18">
        <v>124</v>
      </c>
      <c r="D18" s="18">
        <v>118</v>
      </c>
      <c r="E18" s="18">
        <v>114</v>
      </c>
      <c r="F18" s="18">
        <v>128</v>
      </c>
      <c r="G18" s="18">
        <v>147</v>
      </c>
    </row>
    <row r="19" spans="1:7" ht="12.75" customHeight="1" x14ac:dyDescent="0.25">
      <c r="A19" s="45" t="s">
        <v>116</v>
      </c>
      <c r="B19" s="43"/>
      <c r="C19" s="43"/>
      <c r="D19" s="43"/>
      <c r="E19" s="43"/>
      <c r="F19" s="43"/>
      <c r="G19" s="43"/>
    </row>
    <row r="20" spans="1:7" ht="12.75" customHeight="1" x14ac:dyDescent="0.25">
      <c r="A20" s="15" t="s">
        <v>41</v>
      </c>
      <c r="B20" s="10">
        <v>1764</v>
      </c>
      <c r="C20" s="10">
        <v>1792</v>
      </c>
      <c r="D20" s="10">
        <v>1899</v>
      </c>
      <c r="E20" s="10">
        <v>2130</v>
      </c>
      <c r="F20" s="10">
        <v>2261</v>
      </c>
      <c r="G20" s="10">
        <v>2334</v>
      </c>
    </row>
    <row r="21" spans="1:7" ht="12.75" customHeight="1" x14ac:dyDescent="0.25">
      <c r="A21" s="17" t="s">
        <v>63</v>
      </c>
      <c r="B21" s="29">
        <v>61</v>
      </c>
      <c r="C21" s="29">
        <v>69</v>
      </c>
      <c r="D21" s="29">
        <v>71</v>
      </c>
      <c r="E21" s="29">
        <v>66</v>
      </c>
      <c r="F21" s="29">
        <v>64</v>
      </c>
      <c r="G21" s="29">
        <v>59</v>
      </c>
    </row>
    <row r="22" spans="1:7" ht="12.75" customHeight="1" x14ac:dyDescent="0.25">
      <c r="A22" s="17" t="s">
        <v>64</v>
      </c>
      <c r="B22" s="29">
        <v>1329</v>
      </c>
      <c r="C22" s="29">
        <v>1246</v>
      </c>
      <c r="D22" s="29">
        <v>1289</v>
      </c>
      <c r="E22" s="29">
        <v>1557</v>
      </c>
      <c r="F22" s="29">
        <v>1660</v>
      </c>
      <c r="G22" s="29">
        <v>1720</v>
      </c>
    </row>
    <row r="23" spans="1:7" ht="12.75" customHeight="1" x14ac:dyDescent="0.25">
      <c r="A23" s="17" t="s">
        <v>65</v>
      </c>
      <c r="B23" s="29">
        <v>374</v>
      </c>
      <c r="C23" s="29">
        <v>477</v>
      </c>
      <c r="D23" s="29">
        <v>539</v>
      </c>
      <c r="E23" s="29">
        <v>507</v>
      </c>
      <c r="F23" s="29">
        <v>537</v>
      </c>
      <c r="G23" s="29">
        <v>555</v>
      </c>
    </row>
    <row r="24" spans="1:7" ht="12.75" customHeight="1" x14ac:dyDescent="0.25">
      <c r="A24" s="15" t="s">
        <v>42</v>
      </c>
      <c r="B24" s="10">
        <v>198</v>
      </c>
      <c r="C24" s="10">
        <v>198</v>
      </c>
      <c r="D24" s="10">
        <v>198</v>
      </c>
      <c r="E24" s="10">
        <v>196</v>
      </c>
      <c r="F24" s="10">
        <v>185</v>
      </c>
      <c r="G24" s="10">
        <v>173</v>
      </c>
    </row>
    <row r="25" spans="1:7" ht="12.75" customHeight="1" x14ac:dyDescent="0.25">
      <c r="A25" s="17" t="s">
        <v>33</v>
      </c>
      <c r="B25" s="29">
        <v>60</v>
      </c>
      <c r="C25" s="29">
        <v>60</v>
      </c>
      <c r="D25" s="29">
        <v>60</v>
      </c>
      <c r="E25" s="29">
        <v>60</v>
      </c>
      <c r="F25" s="29">
        <v>59</v>
      </c>
      <c r="G25" s="29">
        <v>60</v>
      </c>
    </row>
    <row r="26" spans="1:7" ht="12.75" customHeight="1" x14ac:dyDescent="0.25">
      <c r="A26" s="17" t="s">
        <v>34</v>
      </c>
      <c r="B26" s="29">
        <v>40</v>
      </c>
      <c r="C26" s="29">
        <v>39</v>
      </c>
      <c r="D26" s="29">
        <v>38</v>
      </c>
      <c r="E26" s="29">
        <v>38</v>
      </c>
      <c r="F26" s="29">
        <v>38</v>
      </c>
      <c r="G26" s="29">
        <v>37</v>
      </c>
    </row>
    <row r="27" spans="1:7" ht="12.75" customHeight="1" x14ac:dyDescent="0.25">
      <c r="A27" s="17" t="s">
        <v>66</v>
      </c>
      <c r="B27" s="29">
        <v>98</v>
      </c>
      <c r="C27" s="29">
        <v>99</v>
      </c>
      <c r="D27" s="29">
        <v>100</v>
      </c>
      <c r="E27" s="29">
        <v>98</v>
      </c>
      <c r="F27" s="29">
        <v>88</v>
      </c>
      <c r="G27" s="29">
        <v>76</v>
      </c>
    </row>
    <row r="28" spans="1:7" ht="12.75" customHeight="1" x14ac:dyDescent="0.25">
      <c r="A28" s="15" t="s">
        <v>43</v>
      </c>
      <c r="B28" s="10">
        <v>184</v>
      </c>
      <c r="C28" s="10">
        <v>183</v>
      </c>
      <c r="D28" s="10">
        <v>185</v>
      </c>
      <c r="E28" s="10">
        <v>193</v>
      </c>
      <c r="F28" s="10">
        <v>202</v>
      </c>
      <c r="G28" s="10">
        <v>203</v>
      </c>
    </row>
    <row r="29" spans="1:7" ht="12.75" customHeight="1" x14ac:dyDescent="0.25">
      <c r="A29" s="17" t="s">
        <v>68</v>
      </c>
      <c r="B29" s="29">
        <v>145</v>
      </c>
      <c r="C29" s="29">
        <v>145</v>
      </c>
      <c r="D29" s="29">
        <v>148</v>
      </c>
      <c r="E29" s="29">
        <v>156</v>
      </c>
      <c r="F29" s="29">
        <v>167</v>
      </c>
      <c r="G29" s="29">
        <v>167</v>
      </c>
    </row>
    <row r="30" spans="1:7" ht="12.75" customHeight="1" x14ac:dyDescent="0.25">
      <c r="A30" s="17" t="s">
        <v>69</v>
      </c>
      <c r="B30" s="29">
        <v>11</v>
      </c>
      <c r="C30" s="29">
        <v>11</v>
      </c>
      <c r="D30" s="29">
        <v>11</v>
      </c>
      <c r="E30" s="29">
        <v>11</v>
      </c>
      <c r="F30" s="29">
        <v>11</v>
      </c>
      <c r="G30" s="29">
        <v>11</v>
      </c>
    </row>
    <row r="31" spans="1:7" ht="12.75" customHeight="1" x14ac:dyDescent="0.25">
      <c r="A31" s="17" t="s">
        <v>70</v>
      </c>
      <c r="B31" s="29">
        <v>28</v>
      </c>
      <c r="C31" s="29">
        <v>27</v>
      </c>
      <c r="D31" s="29">
        <v>26</v>
      </c>
      <c r="E31" s="29">
        <v>26</v>
      </c>
      <c r="F31" s="29">
        <v>24</v>
      </c>
      <c r="G31" s="29">
        <v>25</v>
      </c>
    </row>
    <row r="32" spans="1:7" ht="12.75" customHeight="1" x14ac:dyDescent="0.25">
      <c r="A32" s="15" t="s">
        <v>62</v>
      </c>
      <c r="B32" s="10">
        <v>58</v>
      </c>
      <c r="C32" s="10">
        <v>60</v>
      </c>
      <c r="D32" s="10">
        <v>63</v>
      </c>
      <c r="E32" s="10">
        <v>68</v>
      </c>
      <c r="F32" s="10">
        <v>72</v>
      </c>
      <c r="G32" s="10">
        <v>68</v>
      </c>
    </row>
    <row r="33" spans="1:7" ht="12.75" customHeight="1" x14ac:dyDescent="0.25">
      <c r="A33" s="12" t="s">
        <v>137</v>
      </c>
      <c r="B33" s="43"/>
      <c r="C33" s="43"/>
      <c r="D33" s="43"/>
      <c r="E33" s="43"/>
      <c r="F33" s="43"/>
      <c r="G33" s="43"/>
    </row>
    <row r="34" spans="1:7" ht="12.75" customHeight="1" x14ac:dyDescent="0.25">
      <c r="A34" s="14" t="s">
        <v>6</v>
      </c>
      <c r="B34" s="29">
        <v>581</v>
      </c>
      <c r="C34" s="29">
        <v>604</v>
      </c>
      <c r="D34" s="29">
        <v>630</v>
      </c>
      <c r="E34" s="29">
        <v>658</v>
      </c>
      <c r="F34" s="29">
        <v>549</v>
      </c>
      <c r="G34" s="29">
        <v>542</v>
      </c>
    </row>
    <row r="35" spans="1:7" ht="12.75" customHeight="1" x14ac:dyDescent="0.25">
      <c r="A35" s="14" t="s">
        <v>7</v>
      </c>
      <c r="B35" s="29">
        <v>996</v>
      </c>
      <c r="C35" s="29">
        <v>1063</v>
      </c>
      <c r="D35" s="29">
        <v>988</v>
      </c>
      <c r="E35" s="29">
        <v>1323</v>
      </c>
      <c r="F35" s="29">
        <v>1557</v>
      </c>
      <c r="G35" s="29">
        <v>1623</v>
      </c>
    </row>
    <row r="36" spans="1:7" ht="12.75" customHeight="1" x14ac:dyDescent="0.25">
      <c r="A36" s="14" t="s">
        <v>8</v>
      </c>
      <c r="B36" s="29">
        <v>1099</v>
      </c>
      <c r="C36" s="29">
        <v>1048</v>
      </c>
      <c r="D36" s="29">
        <v>1275</v>
      </c>
      <c r="E36" s="29">
        <v>1217</v>
      </c>
      <c r="F36" s="29">
        <v>1326</v>
      </c>
      <c r="G36" s="29">
        <v>1335</v>
      </c>
    </row>
    <row r="37" spans="1:7" ht="12.75" customHeight="1" x14ac:dyDescent="0.25">
      <c r="A37" s="45" t="s">
        <v>113</v>
      </c>
      <c r="B37" s="43"/>
      <c r="C37" s="43"/>
      <c r="D37" s="43"/>
      <c r="E37" s="43"/>
      <c r="F37" s="43"/>
      <c r="G37" s="43"/>
    </row>
    <row r="38" spans="1:7" ht="12.75" customHeight="1" x14ac:dyDescent="0.25">
      <c r="A38" s="14" t="s">
        <v>9</v>
      </c>
      <c r="B38" s="29">
        <v>324</v>
      </c>
      <c r="C38" s="29">
        <v>368</v>
      </c>
      <c r="D38" s="29">
        <v>425</v>
      </c>
      <c r="E38" s="29">
        <v>510</v>
      </c>
      <c r="F38" s="29">
        <v>602</v>
      </c>
      <c r="G38" s="29">
        <v>678</v>
      </c>
    </row>
    <row r="39" spans="1:7" ht="12.75" customHeight="1" x14ac:dyDescent="0.25">
      <c r="A39" s="14" t="s">
        <v>10</v>
      </c>
      <c r="B39" s="29">
        <v>1391</v>
      </c>
      <c r="C39" s="29">
        <v>1397</v>
      </c>
      <c r="D39" s="29">
        <v>1445</v>
      </c>
      <c r="E39" s="29">
        <v>1536</v>
      </c>
      <c r="F39" s="29">
        <v>1565</v>
      </c>
      <c r="G39" s="29">
        <v>1526</v>
      </c>
    </row>
    <row r="40" spans="1:7" ht="12.75" customHeight="1" x14ac:dyDescent="0.25">
      <c r="A40" s="14" t="s">
        <v>11</v>
      </c>
      <c r="B40" s="29">
        <v>126</v>
      </c>
      <c r="C40" s="29">
        <v>125</v>
      </c>
      <c r="D40" s="29">
        <v>130</v>
      </c>
      <c r="E40" s="29">
        <v>147</v>
      </c>
      <c r="F40" s="29">
        <v>143</v>
      </c>
      <c r="G40" s="29">
        <v>123</v>
      </c>
    </row>
    <row r="41" spans="1:7" ht="12.75" customHeight="1" x14ac:dyDescent="0.25">
      <c r="A41" s="14" t="s">
        <v>12</v>
      </c>
      <c r="B41" s="29">
        <v>122</v>
      </c>
      <c r="C41" s="29">
        <v>115</v>
      </c>
      <c r="D41" s="29">
        <v>118</v>
      </c>
      <c r="E41" s="29">
        <v>152</v>
      </c>
      <c r="F41" s="29">
        <v>149</v>
      </c>
      <c r="G41" s="29">
        <v>199</v>
      </c>
    </row>
    <row r="42" spans="1:7" ht="12.75" customHeight="1" x14ac:dyDescent="0.25">
      <c r="A42" s="14" t="s">
        <v>13</v>
      </c>
      <c r="B42" s="29">
        <v>136</v>
      </c>
      <c r="C42" s="29">
        <v>117</v>
      </c>
      <c r="D42" s="29">
        <v>110</v>
      </c>
      <c r="E42" s="29">
        <v>111</v>
      </c>
      <c r="F42" s="29">
        <v>148</v>
      </c>
      <c r="G42" s="29">
        <v>149</v>
      </c>
    </row>
    <row r="43" spans="1:7" ht="12.75" customHeight="1" x14ac:dyDescent="0.25">
      <c r="A43" s="14" t="s">
        <v>14</v>
      </c>
      <c r="B43" s="29">
        <v>105</v>
      </c>
      <c r="C43" s="29">
        <v>111</v>
      </c>
      <c r="D43" s="29">
        <v>117</v>
      </c>
      <c r="E43" s="29">
        <v>131</v>
      </c>
      <c r="F43" s="29">
        <v>113</v>
      </c>
      <c r="G43" s="29">
        <v>103</v>
      </c>
    </row>
    <row r="44" spans="1:7" ht="10.5" customHeight="1" x14ac:dyDescent="0.25">
      <c r="A44" s="12" t="s">
        <v>148</v>
      </c>
      <c r="B44" s="43"/>
      <c r="C44" s="43"/>
      <c r="D44" s="43"/>
      <c r="E44" s="43"/>
      <c r="F44" s="43"/>
      <c r="G44" s="43"/>
    </row>
    <row r="45" spans="1:7" ht="10.5" customHeight="1" x14ac:dyDescent="0.25">
      <c r="A45" s="22" t="s">
        <v>60</v>
      </c>
      <c r="B45" s="29">
        <v>22</v>
      </c>
      <c r="C45" s="29">
        <v>17</v>
      </c>
      <c r="D45" s="29">
        <v>25</v>
      </c>
      <c r="E45" s="29">
        <v>40</v>
      </c>
      <c r="F45" s="29">
        <v>40</v>
      </c>
      <c r="G45" s="29">
        <v>81</v>
      </c>
    </row>
    <row r="46" spans="1:7" ht="10.5" customHeight="1" x14ac:dyDescent="0.25">
      <c r="A46" s="20" t="s">
        <v>151</v>
      </c>
      <c r="B46" s="29">
        <v>1049</v>
      </c>
      <c r="C46" s="29">
        <v>1084</v>
      </c>
      <c r="D46" s="29">
        <v>1123</v>
      </c>
      <c r="E46" s="29">
        <v>1240</v>
      </c>
      <c r="F46" s="29">
        <v>1300</v>
      </c>
      <c r="G46" s="29">
        <v>1318</v>
      </c>
    </row>
    <row r="47" spans="1:7" ht="10.5" customHeight="1" x14ac:dyDescent="0.25">
      <c r="A47" s="20" t="s">
        <v>156</v>
      </c>
      <c r="B47" s="29">
        <v>198</v>
      </c>
      <c r="C47" s="29">
        <v>206</v>
      </c>
      <c r="D47" s="29">
        <v>212</v>
      </c>
      <c r="E47" s="29">
        <v>235</v>
      </c>
      <c r="F47" s="29">
        <v>271</v>
      </c>
      <c r="G47" s="29">
        <v>270</v>
      </c>
    </row>
    <row r="48" spans="1:7" ht="10.5" customHeight="1" x14ac:dyDescent="0.25">
      <c r="A48" s="20" t="s">
        <v>152</v>
      </c>
      <c r="B48" s="29">
        <v>430</v>
      </c>
      <c r="C48" s="29">
        <v>414</v>
      </c>
      <c r="D48" s="29">
        <v>450</v>
      </c>
      <c r="E48" s="29">
        <v>500</v>
      </c>
      <c r="F48" s="29">
        <v>510</v>
      </c>
      <c r="G48" s="29">
        <v>519</v>
      </c>
    </row>
    <row r="49" spans="1:7" ht="10.5" customHeight="1" x14ac:dyDescent="0.25">
      <c r="A49" s="46" t="s">
        <v>73</v>
      </c>
      <c r="B49" s="29">
        <v>257</v>
      </c>
      <c r="C49" s="29">
        <v>243</v>
      </c>
      <c r="D49" s="29">
        <v>245</v>
      </c>
      <c r="E49" s="29">
        <v>259</v>
      </c>
      <c r="F49" s="29">
        <v>258</v>
      </c>
      <c r="G49" s="29">
        <v>260</v>
      </c>
    </row>
    <row r="50" spans="1:7" ht="10.5" customHeight="1" x14ac:dyDescent="0.25">
      <c r="A50" s="20" t="s">
        <v>153</v>
      </c>
      <c r="B50" s="29">
        <v>184</v>
      </c>
      <c r="C50" s="29">
        <v>181</v>
      </c>
      <c r="D50" s="29">
        <v>185</v>
      </c>
      <c r="E50" s="29">
        <v>192</v>
      </c>
      <c r="F50" s="29">
        <v>203</v>
      </c>
      <c r="G50" s="29">
        <v>201</v>
      </c>
    </row>
    <row r="51" spans="1:7" ht="10.5" customHeight="1" x14ac:dyDescent="0.25">
      <c r="A51" s="20" t="s">
        <v>154</v>
      </c>
      <c r="B51" s="29">
        <v>45</v>
      </c>
      <c r="C51" s="29">
        <v>43</v>
      </c>
      <c r="D51" s="29">
        <v>53</v>
      </c>
      <c r="E51" s="29">
        <v>58</v>
      </c>
      <c r="F51" s="29">
        <v>55</v>
      </c>
      <c r="G51" s="29">
        <v>50</v>
      </c>
    </row>
    <row r="52" spans="1:7" ht="10.5" customHeight="1" x14ac:dyDescent="0.25">
      <c r="A52" s="20" t="s">
        <v>155</v>
      </c>
      <c r="B52" s="29">
        <v>70</v>
      </c>
      <c r="C52" s="29">
        <v>73</v>
      </c>
      <c r="D52" s="29">
        <v>74</v>
      </c>
      <c r="E52" s="29">
        <v>73</v>
      </c>
      <c r="F52" s="29">
        <v>73</v>
      </c>
      <c r="G52" s="29">
        <v>63</v>
      </c>
    </row>
    <row r="53" spans="1:7" ht="10.5" customHeight="1" x14ac:dyDescent="0.25">
      <c r="A53" s="20" t="s">
        <v>157</v>
      </c>
      <c r="B53" s="29">
        <v>206</v>
      </c>
      <c r="C53" s="29">
        <v>215</v>
      </c>
      <c r="D53" s="29">
        <v>223</v>
      </c>
      <c r="E53" s="29">
        <v>249</v>
      </c>
      <c r="F53" s="29">
        <v>268</v>
      </c>
      <c r="G53" s="29">
        <v>276</v>
      </c>
    </row>
    <row r="54" spans="1:7" ht="10.5" customHeight="1" x14ac:dyDescent="0.25">
      <c r="A54" s="12" t="s">
        <v>86</v>
      </c>
      <c r="B54" s="43"/>
      <c r="C54" s="43"/>
      <c r="D54" s="43"/>
      <c r="E54" s="43"/>
      <c r="F54" s="43"/>
      <c r="G54" s="43"/>
    </row>
    <row r="55" spans="1:7" ht="10.5" customHeight="1" x14ac:dyDescent="0.25">
      <c r="A55" s="14" t="s">
        <v>87</v>
      </c>
      <c r="B55" s="29">
        <v>503</v>
      </c>
      <c r="C55" s="29">
        <v>530</v>
      </c>
      <c r="D55" s="29">
        <v>577</v>
      </c>
      <c r="E55" s="29">
        <v>555</v>
      </c>
      <c r="F55" s="29">
        <v>597</v>
      </c>
      <c r="G55" s="29">
        <v>579</v>
      </c>
    </row>
    <row r="56" spans="1:7" ht="10.5" customHeight="1" x14ac:dyDescent="0.25">
      <c r="A56" s="14" t="s">
        <v>88</v>
      </c>
      <c r="B56" s="29">
        <v>147</v>
      </c>
      <c r="C56" s="29">
        <v>163</v>
      </c>
      <c r="D56" s="29">
        <v>156</v>
      </c>
      <c r="E56" s="29">
        <v>162</v>
      </c>
      <c r="F56" s="29">
        <v>179</v>
      </c>
      <c r="G56" s="29">
        <v>197</v>
      </c>
    </row>
    <row r="57" spans="1:7" ht="10.5" customHeight="1" x14ac:dyDescent="0.25">
      <c r="A57" s="14" t="s">
        <v>89</v>
      </c>
      <c r="B57" s="29">
        <v>97</v>
      </c>
      <c r="C57" s="29">
        <v>117</v>
      </c>
      <c r="D57" s="29">
        <v>127</v>
      </c>
      <c r="E57" s="29">
        <v>125</v>
      </c>
      <c r="F57" s="29">
        <v>124</v>
      </c>
      <c r="G57" s="29">
        <v>113</v>
      </c>
    </row>
    <row r="58" spans="1:7" ht="10.5" customHeight="1" x14ac:dyDescent="0.25">
      <c r="A58" s="12" t="s">
        <v>15</v>
      </c>
      <c r="B58" s="43"/>
      <c r="C58" s="43"/>
      <c r="D58" s="43"/>
      <c r="E58" s="43"/>
      <c r="F58" s="43"/>
      <c r="G58" s="43"/>
    </row>
    <row r="59" spans="1:7" ht="10.5" customHeight="1" x14ac:dyDescent="0.25">
      <c r="A59" s="14" t="s">
        <v>16</v>
      </c>
      <c r="B59" s="29">
        <v>626</v>
      </c>
      <c r="C59" s="29">
        <v>614</v>
      </c>
      <c r="D59" s="29">
        <v>627</v>
      </c>
      <c r="E59" s="29">
        <v>657</v>
      </c>
      <c r="F59" s="29">
        <v>670</v>
      </c>
      <c r="G59" s="29">
        <v>680</v>
      </c>
    </row>
    <row r="60" spans="1:7" ht="10.5" customHeight="1" x14ac:dyDescent="0.25">
      <c r="A60" s="14" t="s">
        <v>17</v>
      </c>
      <c r="B60" s="29">
        <v>189</v>
      </c>
      <c r="C60" s="29">
        <v>187</v>
      </c>
      <c r="D60" s="29">
        <v>204</v>
      </c>
      <c r="E60" s="29">
        <v>225</v>
      </c>
      <c r="F60" s="29">
        <v>245</v>
      </c>
      <c r="G60" s="29">
        <v>250</v>
      </c>
    </row>
    <row r="61" spans="1:7" ht="10.5" customHeight="1" x14ac:dyDescent="0.25">
      <c r="A61" s="14" t="s">
        <v>18</v>
      </c>
      <c r="B61" s="29">
        <v>91</v>
      </c>
      <c r="C61" s="29">
        <v>96</v>
      </c>
      <c r="D61" s="29">
        <v>100</v>
      </c>
      <c r="E61" s="29">
        <v>111</v>
      </c>
      <c r="F61" s="29">
        <v>104</v>
      </c>
      <c r="G61" s="29">
        <v>112</v>
      </c>
    </row>
    <row r="62" spans="1:7" ht="10.5" customHeight="1" x14ac:dyDescent="0.25">
      <c r="A62" s="14" t="s">
        <v>19</v>
      </c>
      <c r="B62" s="29">
        <v>84</v>
      </c>
      <c r="C62" s="29">
        <v>81</v>
      </c>
      <c r="D62" s="29">
        <v>93</v>
      </c>
      <c r="E62" s="29">
        <v>100</v>
      </c>
      <c r="F62" s="29">
        <v>115</v>
      </c>
      <c r="G62" s="29">
        <v>119</v>
      </c>
    </row>
    <row r="63" spans="1:7" ht="10.5" customHeight="1" x14ac:dyDescent="0.25">
      <c r="A63" s="14" t="s">
        <v>20</v>
      </c>
      <c r="B63" s="29">
        <v>22</v>
      </c>
      <c r="C63" s="29">
        <v>21</v>
      </c>
      <c r="D63" s="29">
        <v>23</v>
      </c>
      <c r="E63" s="29">
        <v>20</v>
      </c>
      <c r="F63" s="29">
        <v>22</v>
      </c>
      <c r="G63" s="29">
        <v>22</v>
      </c>
    </row>
    <row r="64" spans="1:7" ht="10.5" customHeight="1" x14ac:dyDescent="0.25">
      <c r="A64" s="14" t="s">
        <v>21</v>
      </c>
      <c r="B64" s="29">
        <v>82</v>
      </c>
      <c r="C64" s="29">
        <v>82</v>
      </c>
      <c r="D64" s="29">
        <v>75</v>
      </c>
      <c r="E64" s="29">
        <v>87</v>
      </c>
      <c r="F64" s="29">
        <v>96</v>
      </c>
      <c r="G64" s="29">
        <v>103</v>
      </c>
    </row>
    <row r="65" spans="1:7" ht="10.5" customHeight="1" x14ac:dyDescent="0.25">
      <c r="A65" s="14" t="s">
        <v>22</v>
      </c>
      <c r="B65" s="29">
        <v>74</v>
      </c>
      <c r="C65" s="29">
        <v>81</v>
      </c>
      <c r="D65" s="29">
        <v>87</v>
      </c>
      <c r="E65" s="29">
        <v>91</v>
      </c>
      <c r="F65" s="29">
        <v>93</v>
      </c>
      <c r="G65" s="5">
        <v>90</v>
      </c>
    </row>
    <row r="66" spans="1:7" ht="10.5" customHeight="1" x14ac:dyDescent="0.25">
      <c r="A66" s="14" t="s">
        <v>23</v>
      </c>
      <c r="B66" s="29">
        <v>111</v>
      </c>
      <c r="C66" s="29">
        <v>107</v>
      </c>
      <c r="D66" s="29">
        <v>116</v>
      </c>
      <c r="E66" s="29">
        <v>139</v>
      </c>
      <c r="F66" s="29">
        <v>141</v>
      </c>
      <c r="G66" s="29">
        <v>134</v>
      </c>
    </row>
    <row r="67" spans="1:7" ht="10.5" customHeight="1" x14ac:dyDescent="0.25">
      <c r="A67" s="14" t="s">
        <v>24</v>
      </c>
      <c r="B67" s="29">
        <v>111</v>
      </c>
      <c r="C67" s="29">
        <v>112</v>
      </c>
      <c r="D67" s="29">
        <v>121</v>
      </c>
      <c r="E67" s="29">
        <v>134</v>
      </c>
      <c r="F67" s="29">
        <v>141</v>
      </c>
      <c r="G67" s="29">
        <v>143</v>
      </c>
    </row>
    <row r="68" spans="1:7" ht="10.5" customHeight="1" x14ac:dyDescent="0.25">
      <c r="A68" s="14" t="s">
        <v>25</v>
      </c>
      <c r="B68" s="29">
        <v>66</v>
      </c>
      <c r="C68" s="29">
        <v>79</v>
      </c>
      <c r="D68" s="29">
        <v>80</v>
      </c>
      <c r="E68" s="29">
        <v>89</v>
      </c>
      <c r="F68" s="29">
        <v>87</v>
      </c>
      <c r="G68" s="29">
        <v>88</v>
      </c>
    </row>
    <row r="69" spans="1:7" ht="10.5" customHeight="1" x14ac:dyDescent="0.25">
      <c r="A69" s="14" t="s">
        <v>26</v>
      </c>
      <c r="B69" s="29">
        <v>321</v>
      </c>
      <c r="C69" s="29">
        <v>342</v>
      </c>
      <c r="D69" s="29">
        <v>365</v>
      </c>
      <c r="E69" s="29">
        <v>420</v>
      </c>
      <c r="F69" s="29">
        <v>445</v>
      </c>
      <c r="G69" s="29">
        <v>466</v>
      </c>
    </row>
    <row r="70" spans="1:7" ht="10.5" customHeight="1" x14ac:dyDescent="0.25">
      <c r="A70" s="14" t="s">
        <v>27</v>
      </c>
      <c r="B70" s="29">
        <v>107</v>
      </c>
      <c r="C70" s="29">
        <v>105</v>
      </c>
      <c r="D70" s="29">
        <v>113</v>
      </c>
      <c r="E70" s="29">
        <v>122</v>
      </c>
      <c r="F70" s="29">
        <v>129</v>
      </c>
      <c r="G70" s="29">
        <v>134</v>
      </c>
    </row>
    <row r="71" spans="1:7" ht="10.5" customHeight="1" x14ac:dyDescent="0.25">
      <c r="A71" s="14" t="s">
        <v>28</v>
      </c>
      <c r="B71" s="29">
        <v>131</v>
      </c>
      <c r="C71" s="29">
        <v>134</v>
      </c>
      <c r="D71" s="29">
        <v>140</v>
      </c>
      <c r="E71" s="29">
        <v>164</v>
      </c>
      <c r="F71" s="29">
        <v>173</v>
      </c>
      <c r="G71" s="29">
        <v>172</v>
      </c>
    </row>
    <row r="72" spans="1:7" ht="10.5" customHeight="1" thickBot="1" x14ac:dyDescent="0.3">
      <c r="A72" s="47" t="s">
        <v>29</v>
      </c>
      <c r="B72" s="39">
        <v>189</v>
      </c>
      <c r="C72" s="39">
        <v>192</v>
      </c>
      <c r="D72" s="39">
        <v>201</v>
      </c>
      <c r="E72" s="39">
        <v>228</v>
      </c>
      <c r="F72" s="39">
        <v>259</v>
      </c>
      <c r="G72" s="39">
        <v>265</v>
      </c>
    </row>
    <row r="73" spans="1:7" ht="10.5" customHeight="1" x14ac:dyDescent="0.25">
      <c r="A73" s="5" t="s">
        <v>138</v>
      </c>
    </row>
    <row r="74" spans="1:7" ht="10.5" customHeight="1" x14ac:dyDescent="0.25">
      <c r="E74" s="36"/>
      <c r="G74" s="36" t="s">
        <v>193</v>
      </c>
    </row>
  </sheetData>
  <pageMargins left="0.39370078740157483" right="0.39370078740157483" top="0.39370078740157483" bottom="0.39370078740157483" header="0" footer="0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2" tint="-0.89999084444715716"/>
    <pageSetUpPr fitToPage="1"/>
  </sheetPr>
  <dimension ref="A1:H106"/>
  <sheetViews>
    <sheetView zoomScaleNormal="100" zoomScaleSheetLayoutView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CONCATENATE(seznam!B2,seznam!C2)</f>
        <v>Tab. A.1 Celkové výdaje za VaV provedený na území ČR (GERD)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6">
        <v>26487.245999999956</v>
      </c>
      <c r="C4" s="16">
        <v>50008.887930000012</v>
      </c>
      <c r="D4" s="16">
        <v>49871.977159999893</v>
      </c>
      <c r="E4" s="16">
        <v>50874.619020000013</v>
      </c>
      <c r="F4" s="16">
        <v>52973.567629999969</v>
      </c>
      <c r="G4" s="16">
        <v>62753.402960000007</v>
      </c>
      <c r="H4" s="16">
        <v>72360.307380000042</v>
      </c>
    </row>
    <row r="5" spans="1:8" ht="12.75" customHeight="1" x14ac:dyDescent="0.25">
      <c r="A5" s="12" t="s">
        <v>116</v>
      </c>
      <c r="B5" s="43"/>
      <c r="C5" s="43"/>
      <c r="D5" s="43"/>
      <c r="E5" s="43"/>
      <c r="F5" s="43"/>
      <c r="G5" s="43"/>
      <c r="H5" s="43"/>
    </row>
    <row r="6" spans="1:8" ht="12.75" customHeight="1" x14ac:dyDescent="0.25">
      <c r="A6" s="15" t="s">
        <v>147</v>
      </c>
      <c r="B6" s="16">
        <v>15881.873000000011</v>
      </c>
      <c r="C6" s="16">
        <v>29345.05206999994</v>
      </c>
      <c r="D6" s="16">
        <v>29249.219469999938</v>
      </c>
      <c r="E6" s="16">
        <v>28742.755299999993</v>
      </c>
      <c r="F6" s="16">
        <v>30564.212679999979</v>
      </c>
      <c r="G6" s="16">
        <v>34716.92658000005</v>
      </c>
      <c r="H6" s="16">
        <v>38790.181749999952</v>
      </c>
    </row>
    <row r="7" spans="1:8" ht="12.75" customHeight="1" x14ac:dyDescent="0.25">
      <c r="A7" s="17" t="s">
        <v>63</v>
      </c>
      <c r="B7" s="18">
        <v>2694.9880000000003</v>
      </c>
      <c r="C7" s="18">
        <v>1912.6187900000004</v>
      </c>
      <c r="D7" s="18">
        <v>2723.8950800000007</v>
      </c>
      <c r="E7" s="18">
        <v>2670.2523400000009</v>
      </c>
      <c r="F7" s="18">
        <v>2594.1860299999998</v>
      </c>
      <c r="G7" s="18">
        <v>2039.1305099999995</v>
      </c>
      <c r="H7" s="18">
        <v>1886.6188800000002</v>
      </c>
    </row>
    <row r="8" spans="1:8" ht="12.75" customHeight="1" x14ac:dyDescent="0.25">
      <c r="A8" s="17" t="s">
        <v>64</v>
      </c>
      <c r="B8" s="18">
        <v>7324.9689999999937</v>
      </c>
      <c r="C8" s="18">
        <v>12746.721990000004</v>
      </c>
      <c r="D8" s="18">
        <v>9852.6027499999982</v>
      </c>
      <c r="E8" s="18">
        <v>10207.066380000011</v>
      </c>
      <c r="F8" s="18">
        <v>12980.558360000001</v>
      </c>
      <c r="G8" s="18">
        <v>14887.948109999987</v>
      </c>
      <c r="H8" s="18">
        <v>16572.187869999994</v>
      </c>
    </row>
    <row r="9" spans="1:8" ht="12.75" customHeight="1" x14ac:dyDescent="0.25">
      <c r="A9" s="17" t="s">
        <v>65</v>
      </c>
      <c r="B9" s="18">
        <v>5861.9160000000011</v>
      </c>
      <c r="C9" s="18">
        <v>14685.711290000007</v>
      </c>
      <c r="D9" s="18">
        <v>16672.721640000014</v>
      </c>
      <c r="E9" s="18">
        <v>15865.436580000012</v>
      </c>
      <c r="F9" s="18">
        <v>14989.468290000006</v>
      </c>
      <c r="G9" s="18">
        <v>17789.847959999996</v>
      </c>
      <c r="H9" s="18">
        <v>20331.375000000007</v>
      </c>
    </row>
    <row r="10" spans="1:8" ht="12.75" customHeight="1" x14ac:dyDescent="0.25">
      <c r="A10" s="15" t="s">
        <v>96</v>
      </c>
      <c r="B10" s="16">
        <v>6707.036000000001</v>
      </c>
      <c r="C10" s="16">
        <v>11306.490999999995</v>
      </c>
      <c r="D10" s="16">
        <v>11324.808999999997</v>
      </c>
      <c r="E10" s="16">
        <v>11835.925679999998</v>
      </c>
      <c r="F10" s="16">
        <v>11469.111000000003</v>
      </c>
      <c r="G10" s="16">
        <v>12402.783030000006</v>
      </c>
      <c r="H10" s="16">
        <v>13322.197999999989</v>
      </c>
    </row>
    <row r="11" spans="1:8" ht="12.75" customHeight="1" x14ac:dyDescent="0.25">
      <c r="A11" s="17" t="s">
        <v>33</v>
      </c>
      <c r="B11" s="18">
        <v>3673.8280000000004</v>
      </c>
      <c r="C11" s="18">
        <v>8648.8009999999977</v>
      </c>
      <c r="D11" s="18">
        <v>8529.8839999999982</v>
      </c>
      <c r="E11" s="18">
        <v>8990.0009999999966</v>
      </c>
      <c r="F11" s="18">
        <v>8669.1270000000004</v>
      </c>
      <c r="G11" s="18">
        <v>9646.1669999999976</v>
      </c>
      <c r="H11" s="18">
        <v>10562.645999999995</v>
      </c>
    </row>
    <row r="12" spans="1:8" ht="12.75" customHeight="1" x14ac:dyDescent="0.25">
      <c r="A12" s="17" t="s">
        <v>34</v>
      </c>
      <c r="B12" s="18">
        <v>1186.45</v>
      </c>
      <c r="C12" s="18">
        <v>1780.8369999999998</v>
      </c>
      <c r="D12" s="18">
        <v>1908.3339999999998</v>
      </c>
      <c r="E12" s="18">
        <v>1830.0937900000004</v>
      </c>
      <c r="F12" s="18">
        <v>1950.0730000000008</v>
      </c>
      <c r="G12" s="18">
        <v>2007.7114599999998</v>
      </c>
      <c r="H12" s="18">
        <v>1877.2009999999998</v>
      </c>
    </row>
    <row r="13" spans="1:8" ht="12.75" customHeight="1" x14ac:dyDescent="0.25">
      <c r="A13" s="44" t="s">
        <v>66</v>
      </c>
      <c r="B13" s="18">
        <v>1846.7580000000005</v>
      </c>
      <c r="C13" s="18">
        <v>876.85300000000018</v>
      </c>
      <c r="D13" s="18">
        <v>886.59100000000012</v>
      </c>
      <c r="E13" s="18">
        <v>1015.83089</v>
      </c>
      <c r="F13" s="18">
        <v>849.9110000000004</v>
      </c>
      <c r="G13" s="18">
        <v>748.90457000000004</v>
      </c>
      <c r="H13" s="18">
        <v>882.35100000000034</v>
      </c>
    </row>
    <row r="14" spans="1:8" ht="12.75" customHeight="1" x14ac:dyDescent="0.25">
      <c r="A14" s="15" t="s">
        <v>95</v>
      </c>
      <c r="B14" s="16">
        <v>3763.98</v>
      </c>
      <c r="C14" s="16">
        <v>9158.4010000000035</v>
      </c>
      <c r="D14" s="16">
        <v>9089.8520000000008</v>
      </c>
      <c r="E14" s="16">
        <v>10022.1</v>
      </c>
      <c r="F14" s="16">
        <v>10616.060999999998</v>
      </c>
      <c r="G14" s="16">
        <v>15288.401000000003</v>
      </c>
      <c r="H14" s="16">
        <v>19878.532999999992</v>
      </c>
    </row>
    <row r="15" spans="1:8" ht="12.75" customHeight="1" x14ac:dyDescent="0.25">
      <c r="A15" s="17" t="s">
        <v>68</v>
      </c>
      <c r="B15" s="18">
        <v>3763.875</v>
      </c>
      <c r="C15" s="18">
        <v>8687.1930000000011</v>
      </c>
      <c r="D15" s="18">
        <v>8663.7909999999993</v>
      </c>
      <c r="E15" s="18">
        <v>9323.8640000000032</v>
      </c>
      <c r="F15" s="18">
        <v>10109.991999999998</v>
      </c>
      <c r="G15" s="18">
        <v>14701.551000000001</v>
      </c>
      <c r="H15" s="18">
        <v>18979.736999999997</v>
      </c>
    </row>
    <row r="16" spans="1:8" ht="12.75" customHeight="1" x14ac:dyDescent="0.25">
      <c r="A16" s="17" t="s">
        <v>69</v>
      </c>
      <c r="B16" s="18" t="s">
        <v>4</v>
      </c>
      <c r="C16" s="18">
        <v>423.11900000000003</v>
      </c>
      <c r="D16" s="18">
        <v>362.01700000000005</v>
      </c>
      <c r="E16" s="18">
        <v>620.37300000000005</v>
      </c>
      <c r="F16" s="18">
        <v>419.16699999999992</v>
      </c>
      <c r="G16" s="18">
        <v>495.11900000000003</v>
      </c>
      <c r="H16" s="18">
        <v>746.8520000000002</v>
      </c>
    </row>
    <row r="17" spans="1:8" ht="12.75" customHeight="1" x14ac:dyDescent="0.25">
      <c r="A17" s="17" t="s">
        <v>70</v>
      </c>
      <c r="B17" s="18" t="s">
        <v>4</v>
      </c>
      <c r="C17" s="18">
        <v>48.089000000000006</v>
      </c>
      <c r="D17" s="18">
        <v>64.043999999999997</v>
      </c>
      <c r="E17" s="18">
        <v>77.863000000000014</v>
      </c>
      <c r="F17" s="18">
        <v>86.902000000000001</v>
      </c>
      <c r="G17" s="18">
        <v>91.730999999999995</v>
      </c>
      <c r="H17" s="18">
        <v>151.94399999999999</v>
      </c>
    </row>
    <row r="18" spans="1:8" ht="12.75" customHeight="1" x14ac:dyDescent="0.25">
      <c r="A18" s="15" t="s">
        <v>62</v>
      </c>
      <c r="B18" s="16">
        <v>134.35699999999997</v>
      </c>
      <c r="C18" s="16">
        <v>198.94386000000003</v>
      </c>
      <c r="D18" s="16">
        <v>208.09668999999991</v>
      </c>
      <c r="E18" s="16">
        <v>273.83803999999992</v>
      </c>
      <c r="F18" s="16">
        <v>324.18295000000001</v>
      </c>
      <c r="G18" s="16">
        <v>345.29234999999994</v>
      </c>
      <c r="H18" s="16">
        <v>369.39463000000001</v>
      </c>
    </row>
    <row r="19" spans="1:8" ht="12.75" customHeight="1" x14ac:dyDescent="0.25">
      <c r="A19" s="12" t="s">
        <v>3</v>
      </c>
      <c r="B19" s="13"/>
      <c r="C19" s="13"/>
      <c r="D19" s="13"/>
      <c r="E19" s="13"/>
      <c r="F19" s="13"/>
      <c r="G19" s="13"/>
      <c r="H19" s="13"/>
    </row>
    <row r="20" spans="1:8" ht="12.75" customHeight="1" x14ac:dyDescent="0.25">
      <c r="A20" s="14" t="s">
        <v>114</v>
      </c>
      <c r="B20" s="18">
        <v>13564.017</v>
      </c>
      <c r="C20" s="18">
        <v>23591.785959999957</v>
      </c>
      <c r="D20" s="18">
        <v>22467.276164999959</v>
      </c>
      <c r="E20" s="18">
        <v>20225.73529000003</v>
      </c>
      <c r="F20" s="18">
        <v>21596.861050000069</v>
      </c>
      <c r="G20" s="18">
        <v>23647.648589999968</v>
      </c>
      <c r="H20" s="18">
        <v>26328.08751000003</v>
      </c>
    </row>
    <row r="21" spans="1:8" ht="12.75" customHeight="1" x14ac:dyDescent="0.25">
      <c r="A21" s="14" t="s">
        <v>45</v>
      </c>
      <c r="B21" s="18">
        <v>11788.571999999998</v>
      </c>
      <c r="C21" s="18">
        <v>22361.967480000003</v>
      </c>
      <c r="D21" s="18">
        <v>22342.191259999989</v>
      </c>
      <c r="E21" s="18">
        <v>24300.861220000006</v>
      </c>
      <c r="F21" s="18">
        <v>23538.875409999986</v>
      </c>
      <c r="G21" s="18">
        <v>26179.053030000032</v>
      </c>
      <c r="H21" s="18">
        <v>26616.461850000025</v>
      </c>
    </row>
    <row r="22" spans="1:8" ht="12.75" customHeight="1" x14ac:dyDescent="0.25">
      <c r="A22" s="20" t="s">
        <v>97</v>
      </c>
      <c r="B22" s="71">
        <v>833.05299999999977</v>
      </c>
      <c r="C22" s="18">
        <v>2707.24143</v>
      </c>
      <c r="D22" s="18">
        <v>3467.0507349999993</v>
      </c>
      <c r="E22" s="18">
        <v>4431.133249999999</v>
      </c>
      <c r="F22" s="18">
        <v>5160.3967000000002</v>
      </c>
      <c r="G22" s="18">
        <v>6242.4229100000048</v>
      </c>
      <c r="H22" s="18">
        <v>7136.2200900000007</v>
      </c>
    </row>
    <row r="23" spans="1:8" ht="12.75" customHeight="1" x14ac:dyDescent="0.25">
      <c r="A23" s="20" t="s">
        <v>94</v>
      </c>
      <c r="B23" s="71"/>
      <c r="C23" s="18">
        <v>925.17299999999989</v>
      </c>
      <c r="D23" s="18">
        <v>964.07999999999993</v>
      </c>
      <c r="E23" s="18">
        <v>1305.1842600000004</v>
      </c>
      <c r="F23" s="18">
        <v>2216.0030699999998</v>
      </c>
      <c r="G23" s="18">
        <v>6093.1831400000056</v>
      </c>
      <c r="H23" s="18">
        <v>11622.015260000013</v>
      </c>
    </row>
    <row r="24" spans="1:8" ht="12.75" customHeight="1" x14ac:dyDescent="0.25">
      <c r="A24" s="14" t="s">
        <v>115</v>
      </c>
      <c r="B24" s="18">
        <v>301.60399999999998</v>
      </c>
      <c r="C24" s="18">
        <v>422.72005999999999</v>
      </c>
      <c r="D24" s="18">
        <v>631.37899999999979</v>
      </c>
      <c r="E24" s="18">
        <v>611.7049999999997</v>
      </c>
      <c r="F24" s="18">
        <v>461.43143000000015</v>
      </c>
      <c r="G24" s="18">
        <v>591.09530999999981</v>
      </c>
      <c r="H24" s="18">
        <v>657.5226799999997</v>
      </c>
    </row>
    <row r="25" spans="1:8" ht="12.75" customHeight="1" x14ac:dyDescent="0.25">
      <c r="A25" s="12" t="s">
        <v>30</v>
      </c>
      <c r="B25" s="13"/>
      <c r="C25" s="13"/>
      <c r="D25" s="13"/>
      <c r="E25" s="13"/>
      <c r="F25" s="13"/>
      <c r="G25" s="13"/>
      <c r="H25" s="13"/>
    </row>
    <row r="26" spans="1:8" ht="12.75" customHeight="1" x14ac:dyDescent="0.25">
      <c r="A26" s="15" t="s">
        <v>47</v>
      </c>
      <c r="B26" s="16">
        <v>23066.434999999983</v>
      </c>
      <c r="C26" s="16">
        <v>42825.172719999944</v>
      </c>
      <c r="D26" s="16">
        <v>43917.772609999956</v>
      </c>
      <c r="E26" s="16">
        <v>45286.596379999959</v>
      </c>
      <c r="F26" s="16">
        <v>46285.450769999981</v>
      </c>
      <c r="G26" s="16">
        <v>51075.063400000028</v>
      </c>
      <c r="H26" s="16">
        <v>55494.296269999853</v>
      </c>
    </row>
    <row r="27" spans="1:8" ht="12.75" customHeight="1" x14ac:dyDescent="0.25">
      <c r="A27" s="17" t="s">
        <v>91</v>
      </c>
      <c r="B27" s="18">
        <v>7661.4560000000001</v>
      </c>
      <c r="C27" s="18">
        <v>20287.304629999999</v>
      </c>
      <c r="D27" s="18">
        <v>21894.582140000039</v>
      </c>
      <c r="E27" s="18">
        <v>22846.037319999978</v>
      </c>
      <c r="F27" s="18">
        <v>24116.091410000045</v>
      </c>
      <c r="G27" s="18">
        <v>27017.224020000027</v>
      </c>
      <c r="H27" s="18">
        <v>30549.099439999987</v>
      </c>
    </row>
    <row r="28" spans="1:8" ht="12.75" customHeight="1" x14ac:dyDescent="0.25">
      <c r="A28" s="17" t="s">
        <v>92</v>
      </c>
      <c r="B28" s="18">
        <v>15404.979000000005</v>
      </c>
      <c r="C28" s="18">
        <v>22537.868119999992</v>
      </c>
      <c r="D28" s="18">
        <v>22023.190389999974</v>
      </c>
      <c r="E28" s="18">
        <v>22440.559029999957</v>
      </c>
      <c r="F28" s="18">
        <v>22169.359470000025</v>
      </c>
      <c r="G28" s="18">
        <v>24057.839609999985</v>
      </c>
      <c r="H28" s="18">
        <v>24945.196840000008</v>
      </c>
    </row>
    <row r="29" spans="1:8" ht="12.75" customHeight="1" x14ac:dyDescent="0.25">
      <c r="A29" s="15" t="s">
        <v>61</v>
      </c>
      <c r="B29" s="16">
        <v>3420.8110000000038</v>
      </c>
      <c r="C29" s="16">
        <v>7183.7152099999912</v>
      </c>
      <c r="D29" s="16">
        <v>5954.2045399999988</v>
      </c>
      <c r="E29" s="16">
        <v>5588.0226399999992</v>
      </c>
      <c r="F29" s="16">
        <v>6688.1168199999975</v>
      </c>
      <c r="G29" s="16">
        <v>11678.3395</v>
      </c>
      <c r="H29" s="16">
        <v>16866.011069999979</v>
      </c>
    </row>
    <row r="30" spans="1:8" ht="12.75" customHeight="1" x14ac:dyDescent="0.25">
      <c r="A30" s="17" t="s">
        <v>59</v>
      </c>
      <c r="B30" s="18">
        <v>401.94499999999994</v>
      </c>
      <c r="C30" s="18">
        <v>2079.3849999999998</v>
      </c>
      <c r="D30" s="18">
        <v>1462.6987699999997</v>
      </c>
      <c r="E30" s="18">
        <v>1360.0138099999995</v>
      </c>
      <c r="F30" s="18">
        <v>1716.6158399999999</v>
      </c>
      <c r="G30" s="18">
        <v>4755.6936000000023</v>
      </c>
      <c r="H30" s="18">
        <v>6599.1173299999991</v>
      </c>
    </row>
    <row r="31" spans="1:8" ht="12.75" customHeight="1" x14ac:dyDescent="0.25">
      <c r="A31" s="17" t="s">
        <v>93</v>
      </c>
      <c r="B31" s="18">
        <v>3018.8660000000009</v>
      </c>
      <c r="C31" s="18">
        <v>5104.3302099999928</v>
      </c>
      <c r="D31" s="18">
        <v>4491.5057700000007</v>
      </c>
      <c r="E31" s="18">
        <v>4228.0088100000021</v>
      </c>
      <c r="F31" s="18">
        <v>4971.5009800000062</v>
      </c>
      <c r="G31" s="18">
        <v>6922.6459300000124</v>
      </c>
      <c r="H31" s="18">
        <v>10266.893739999998</v>
      </c>
    </row>
    <row r="32" spans="1:8" ht="12.75" customHeight="1" x14ac:dyDescent="0.25">
      <c r="A32" s="12" t="s">
        <v>5</v>
      </c>
      <c r="B32" s="43"/>
      <c r="C32" s="43"/>
      <c r="D32" s="43"/>
      <c r="E32" s="43"/>
      <c r="F32" s="43"/>
      <c r="G32" s="43"/>
      <c r="H32" s="43"/>
    </row>
    <row r="33" spans="1:8" ht="12.75" customHeight="1" x14ac:dyDescent="0.25">
      <c r="A33" s="14" t="s">
        <v>6</v>
      </c>
      <c r="B33" s="29">
        <v>9704.4260000000031</v>
      </c>
      <c r="C33" s="29">
        <v>16151.844329999993</v>
      </c>
      <c r="D33" s="29">
        <v>16287.925770000009</v>
      </c>
      <c r="E33" s="29">
        <v>16918.138940000012</v>
      </c>
      <c r="F33" s="29">
        <v>15859.566439999986</v>
      </c>
      <c r="G33" s="29">
        <v>18050.47030999999</v>
      </c>
      <c r="H33" s="29">
        <v>21718.702200000007</v>
      </c>
    </row>
    <row r="34" spans="1:8" ht="12.75" customHeight="1" x14ac:dyDescent="0.25">
      <c r="A34" s="14" t="s">
        <v>7</v>
      </c>
      <c r="B34" s="29">
        <v>8184.7419999999938</v>
      </c>
      <c r="C34" s="29">
        <v>13802.865769999999</v>
      </c>
      <c r="D34" s="29">
        <v>14350.304319999994</v>
      </c>
      <c r="E34" s="29">
        <v>13309.693930000009</v>
      </c>
      <c r="F34" s="29">
        <v>17754.888070000034</v>
      </c>
      <c r="G34" s="29">
        <v>22664.747010000017</v>
      </c>
      <c r="H34" s="29">
        <v>26245.634059999978</v>
      </c>
    </row>
    <row r="35" spans="1:8" ht="12.75" customHeight="1" x14ac:dyDescent="0.25">
      <c r="A35" s="14" t="s">
        <v>8</v>
      </c>
      <c r="B35" s="29">
        <v>8598.0780000000013</v>
      </c>
      <c r="C35" s="29">
        <v>20054.177830000008</v>
      </c>
      <c r="D35" s="29">
        <v>19233.747069999976</v>
      </c>
      <c r="E35" s="29">
        <v>20646.78615000004</v>
      </c>
      <c r="F35" s="29">
        <v>19359.113099999973</v>
      </c>
      <c r="G35" s="29">
        <v>22038.185639999985</v>
      </c>
      <c r="H35" s="29">
        <v>24395.971129999984</v>
      </c>
    </row>
    <row r="36" spans="1:8" ht="12.75" customHeight="1" x14ac:dyDescent="0.25">
      <c r="A36" s="12" t="s">
        <v>113</v>
      </c>
      <c r="B36" s="43"/>
      <c r="C36" s="43"/>
      <c r="D36" s="43"/>
      <c r="E36" s="43"/>
      <c r="F36" s="43"/>
      <c r="G36" s="43"/>
      <c r="H36" s="43"/>
    </row>
    <row r="37" spans="1:8" ht="12.75" customHeight="1" x14ac:dyDescent="0.25">
      <c r="A37" s="14" t="s">
        <v>9</v>
      </c>
      <c r="B37" s="18">
        <v>6619.0369999999966</v>
      </c>
      <c r="C37" s="18">
        <v>13755.233750000001</v>
      </c>
      <c r="D37" s="18">
        <v>12788.109310000003</v>
      </c>
      <c r="E37" s="18">
        <v>13512.258110000002</v>
      </c>
      <c r="F37" s="18">
        <v>14398.29299</v>
      </c>
      <c r="G37" s="18">
        <v>18054.725059999997</v>
      </c>
      <c r="H37" s="18">
        <v>22276.473919999993</v>
      </c>
    </row>
    <row r="38" spans="1:8" ht="12.75" customHeight="1" x14ac:dyDescent="0.25">
      <c r="A38" s="14" t="s">
        <v>10</v>
      </c>
      <c r="B38" s="18">
        <v>15621.031000000012</v>
      </c>
      <c r="C38" s="18">
        <v>26747.29117999996</v>
      </c>
      <c r="D38" s="18">
        <v>27131.275429999965</v>
      </c>
      <c r="E38" s="18">
        <v>26800.665700000023</v>
      </c>
      <c r="F38" s="18">
        <v>27934.551780000009</v>
      </c>
      <c r="G38" s="18">
        <v>32840.532060000005</v>
      </c>
      <c r="H38" s="18">
        <v>37000.276470000004</v>
      </c>
    </row>
    <row r="39" spans="1:8" ht="12.75" customHeight="1" x14ac:dyDescent="0.25">
      <c r="A39" s="14" t="s">
        <v>11</v>
      </c>
      <c r="B39" s="18">
        <v>1835.0340000000003</v>
      </c>
      <c r="C39" s="18">
        <v>4302.783379999998</v>
      </c>
      <c r="D39" s="18">
        <v>4342.8644000000013</v>
      </c>
      <c r="E39" s="18">
        <v>4996.2563400000045</v>
      </c>
      <c r="F39" s="18">
        <v>4757.6667300000008</v>
      </c>
      <c r="G39" s="18">
        <v>4998.6807399999998</v>
      </c>
      <c r="H39" s="18">
        <v>5855.897829999999</v>
      </c>
    </row>
    <row r="40" spans="1:8" ht="12.75" customHeight="1" x14ac:dyDescent="0.25">
      <c r="A40" s="14" t="s">
        <v>12</v>
      </c>
      <c r="B40" s="18">
        <v>1242.6300000000001</v>
      </c>
      <c r="C40" s="18">
        <v>1987.75279</v>
      </c>
      <c r="D40" s="18">
        <v>2013.7894199999996</v>
      </c>
      <c r="E40" s="18">
        <v>2123.6292300000005</v>
      </c>
      <c r="F40" s="18">
        <v>1941.4075099999989</v>
      </c>
      <c r="G40" s="18">
        <v>2288.4493500000003</v>
      </c>
      <c r="H40" s="18">
        <v>2384.0636299999996</v>
      </c>
    </row>
    <row r="41" spans="1:8" ht="12.75" customHeight="1" x14ac:dyDescent="0.25">
      <c r="A41" s="14" t="s">
        <v>13</v>
      </c>
      <c r="B41" s="18">
        <v>314.27</v>
      </c>
      <c r="C41" s="18">
        <v>1781.4807999999998</v>
      </c>
      <c r="D41" s="18">
        <v>2032.7697099999987</v>
      </c>
      <c r="E41" s="18">
        <v>1684.1317499999996</v>
      </c>
      <c r="F41" s="18">
        <v>2067.7357199999997</v>
      </c>
      <c r="G41" s="18">
        <v>2625.27909</v>
      </c>
      <c r="H41" s="18">
        <v>2667.0903499999999</v>
      </c>
    </row>
    <row r="42" spans="1:8" ht="12.75" customHeight="1" x14ac:dyDescent="0.25">
      <c r="A42" s="14" t="s">
        <v>14</v>
      </c>
      <c r="B42" s="18">
        <v>855.24399999999991</v>
      </c>
      <c r="C42" s="18">
        <v>1434.3460299999999</v>
      </c>
      <c r="D42" s="18">
        <v>1563.1688899999999</v>
      </c>
      <c r="E42" s="18">
        <v>1757.6778900000006</v>
      </c>
      <c r="F42" s="18">
        <v>1873.9129000000003</v>
      </c>
      <c r="G42" s="18">
        <v>1945.7366600000003</v>
      </c>
      <c r="H42" s="18">
        <v>2176.5051800000001</v>
      </c>
    </row>
    <row r="43" spans="1:8" ht="12.75" customHeight="1" x14ac:dyDescent="0.25">
      <c r="A43" s="12" t="s">
        <v>148</v>
      </c>
      <c r="B43" s="12"/>
      <c r="C43" s="43"/>
      <c r="D43" s="43"/>
      <c r="E43" s="43"/>
      <c r="F43" s="43"/>
      <c r="G43" s="43"/>
      <c r="H43" s="43"/>
    </row>
    <row r="44" spans="1:8" ht="10.5" customHeight="1" x14ac:dyDescent="0.25">
      <c r="A44" s="22" t="s">
        <v>60</v>
      </c>
      <c r="B44" s="14" t="s">
        <v>4</v>
      </c>
      <c r="C44" s="29">
        <v>116.02493</v>
      </c>
      <c r="D44" s="29">
        <v>99.295010000000005</v>
      </c>
      <c r="E44" s="29">
        <v>101.792</v>
      </c>
      <c r="F44" s="29">
        <v>114.88020000000002</v>
      </c>
      <c r="G44" s="29">
        <v>114.22774999999999</v>
      </c>
      <c r="H44" s="29">
        <v>132.99662999999995</v>
      </c>
    </row>
    <row r="45" spans="1:8" ht="10.5" customHeight="1" x14ac:dyDescent="0.25">
      <c r="A45" s="20" t="s">
        <v>151</v>
      </c>
      <c r="B45" s="14" t="s">
        <v>4</v>
      </c>
      <c r="C45" s="29">
        <v>17018.438839999988</v>
      </c>
      <c r="D45" s="29">
        <v>17161.008959999996</v>
      </c>
      <c r="E45" s="29">
        <v>16679.470740000015</v>
      </c>
      <c r="F45" s="29">
        <v>17690.549969999993</v>
      </c>
      <c r="G45" s="29">
        <v>20054.024109999977</v>
      </c>
      <c r="H45" s="29">
        <v>21921.003429999979</v>
      </c>
    </row>
    <row r="46" spans="1:8" ht="10.5" customHeight="1" x14ac:dyDescent="0.25">
      <c r="A46" s="20" t="s">
        <v>156</v>
      </c>
      <c r="B46" s="14" t="s">
        <v>4</v>
      </c>
      <c r="C46" s="29">
        <v>3273.1214499999987</v>
      </c>
      <c r="D46" s="29">
        <v>3829.9352600000002</v>
      </c>
      <c r="E46" s="29">
        <v>3830.9217000000008</v>
      </c>
      <c r="F46" s="29">
        <v>4109.2111399999985</v>
      </c>
      <c r="G46" s="29">
        <v>4964.6073299999998</v>
      </c>
      <c r="H46" s="29">
        <v>5601.4089799999974</v>
      </c>
    </row>
    <row r="47" spans="1:8" ht="10.5" customHeight="1" x14ac:dyDescent="0.25">
      <c r="A47" s="20" t="s">
        <v>152</v>
      </c>
      <c r="B47" s="14" t="s">
        <v>4</v>
      </c>
      <c r="C47" s="29">
        <v>16429.156230000011</v>
      </c>
      <c r="D47" s="29">
        <v>16331.273869999985</v>
      </c>
      <c r="E47" s="29">
        <v>17022.301790000041</v>
      </c>
      <c r="F47" s="29">
        <v>17304.453149999998</v>
      </c>
      <c r="G47" s="29">
        <v>19244.819850000014</v>
      </c>
      <c r="H47" s="29">
        <v>21191.161179999996</v>
      </c>
    </row>
    <row r="48" spans="1:8" ht="10.5" customHeight="1" x14ac:dyDescent="0.25">
      <c r="A48" s="46" t="s">
        <v>73</v>
      </c>
      <c r="B48" s="56" t="s">
        <v>4</v>
      </c>
      <c r="C48" s="65">
        <v>15236.623519999997</v>
      </c>
      <c r="D48" s="65">
        <v>14930.525720000003</v>
      </c>
      <c r="E48" s="65">
        <v>15351.213909999989</v>
      </c>
      <c r="F48" s="65">
        <v>15374.370790000006</v>
      </c>
      <c r="G48" s="65">
        <v>16648.056670000009</v>
      </c>
      <c r="H48" s="65">
        <v>18620.752579999993</v>
      </c>
    </row>
    <row r="49" spans="1:8" ht="10.5" customHeight="1" x14ac:dyDescent="0.25">
      <c r="A49" s="20" t="s">
        <v>153</v>
      </c>
      <c r="B49" s="14" t="s">
        <v>4</v>
      </c>
      <c r="C49" s="29">
        <v>8760.6809999999969</v>
      </c>
      <c r="D49" s="29">
        <v>8758.3559999999998</v>
      </c>
      <c r="E49" s="29">
        <v>9438.4052599999995</v>
      </c>
      <c r="F49" s="29">
        <v>10026.759999999998</v>
      </c>
      <c r="G49" s="29">
        <v>14613.786000000004</v>
      </c>
      <c r="H49" s="29">
        <v>18961.670310000016</v>
      </c>
    </row>
    <row r="50" spans="1:8" ht="10.5" customHeight="1" x14ac:dyDescent="0.25">
      <c r="A50" s="20" t="s">
        <v>154</v>
      </c>
      <c r="B50" s="14" t="s">
        <v>4</v>
      </c>
      <c r="C50" s="29">
        <v>916.98259000000007</v>
      </c>
      <c r="D50" s="29">
        <v>822.05707999999993</v>
      </c>
      <c r="E50" s="29">
        <v>1125.1373900000001</v>
      </c>
      <c r="F50" s="29">
        <v>924.96948999999995</v>
      </c>
      <c r="G50" s="29">
        <v>1019.0646300000001</v>
      </c>
      <c r="H50" s="29">
        <v>1273.1369200000004</v>
      </c>
    </row>
    <row r="51" spans="1:8" ht="10.5" customHeight="1" x14ac:dyDescent="0.25">
      <c r="A51" s="20" t="s">
        <v>155</v>
      </c>
      <c r="B51" s="14" t="s">
        <v>4</v>
      </c>
      <c r="C51" s="29">
        <v>508.2589999999999</v>
      </c>
      <c r="D51" s="29">
        <v>571.26100000000019</v>
      </c>
      <c r="E51" s="29">
        <v>719.17589000000009</v>
      </c>
      <c r="F51" s="29">
        <v>610.91300000000024</v>
      </c>
      <c r="G51" s="29">
        <v>466.00971999999996</v>
      </c>
      <c r="H51" s="29">
        <v>551.02600000000007</v>
      </c>
    </row>
    <row r="52" spans="1:8" ht="10.5" customHeight="1" x14ac:dyDescent="0.25">
      <c r="A52" s="20" t="s">
        <v>157</v>
      </c>
      <c r="B52" s="14" t="s">
        <v>4</v>
      </c>
      <c r="C52" s="29">
        <v>2986.2238899999993</v>
      </c>
      <c r="D52" s="29">
        <v>2298.78998</v>
      </c>
      <c r="E52" s="29">
        <v>1957.41425</v>
      </c>
      <c r="F52" s="29">
        <v>2191.83068</v>
      </c>
      <c r="G52" s="29">
        <v>2276.86357</v>
      </c>
      <c r="H52" s="29">
        <v>2727.9039299999999</v>
      </c>
    </row>
    <row r="53" spans="1:8" ht="10.5" customHeight="1" x14ac:dyDescent="0.25">
      <c r="A53" s="12" t="s">
        <v>86</v>
      </c>
      <c r="B53" s="12"/>
      <c r="C53" s="43"/>
      <c r="D53" s="43"/>
      <c r="E53" s="43"/>
      <c r="F53" s="43"/>
      <c r="G53" s="43"/>
      <c r="H53" s="43"/>
    </row>
    <row r="54" spans="1:8" ht="10.5" customHeight="1" x14ac:dyDescent="0.25">
      <c r="A54" s="14" t="s">
        <v>87</v>
      </c>
      <c r="B54" s="14" t="s">
        <v>4</v>
      </c>
      <c r="C54" s="29">
        <v>6170.3010099999974</v>
      </c>
      <c r="D54" s="29">
        <v>7055.3987300000035</v>
      </c>
      <c r="E54" s="29">
        <v>6629.5578099999948</v>
      </c>
      <c r="F54" s="29">
        <v>6810.9055599999992</v>
      </c>
      <c r="G54" s="29">
        <v>7626.3019900000045</v>
      </c>
      <c r="H54" s="29">
        <v>9106.8295299999918</v>
      </c>
    </row>
    <row r="55" spans="1:8" ht="10.5" customHeight="1" x14ac:dyDescent="0.25">
      <c r="A55" s="14" t="s">
        <v>88</v>
      </c>
      <c r="B55" s="14" t="s">
        <v>4</v>
      </c>
      <c r="C55" s="29">
        <v>2341.2561500000002</v>
      </c>
      <c r="D55" s="29">
        <v>1813.7623800000008</v>
      </c>
      <c r="E55" s="29">
        <v>2033.0351299999995</v>
      </c>
      <c r="F55" s="29">
        <v>2130.9191999999989</v>
      </c>
      <c r="G55" s="29">
        <v>3168.8200499999989</v>
      </c>
      <c r="H55" s="29">
        <v>3519.3955799999999</v>
      </c>
    </row>
    <row r="56" spans="1:8" ht="10.5" customHeight="1" x14ac:dyDescent="0.25">
      <c r="A56" s="14" t="s">
        <v>89</v>
      </c>
      <c r="B56" s="14" t="s">
        <v>4</v>
      </c>
      <c r="C56" s="29">
        <v>541.52037000000007</v>
      </c>
      <c r="D56" s="29">
        <v>1032.1779999999994</v>
      </c>
      <c r="E56" s="29">
        <v>953.99099999999976</v>
      </c>
      <c r="F56" s="29">
        <v>1033.41281</v>
      </c>
      <c r="G56" s="29">
        <v>1328.4041400000008</v>
      </c>
      <c r="H56" s="29">
        <v>1034.7261799999997</v>
      </c>
    </row>
    <row r="57" spans="1:8" ht="10.5" customHeight="1" x14ac:dyDescent="0.25">
      <c r="A57" s="12" t="s">
        <v>15</v>
      </c>
      <c r="B57" s="12"/>
      <c r="C57" s="43"/>
      <c r="D57" s="43"/>
      <c r="E57" s="43"/>
      <c r="F57" s="43"/>
      <c r="G57" s="43"/>
      <c r="H57" s="43"/>
    </row>
    <row r="58" spans="1:8" ht="10.5" customHeight="1" x14ac:dyDescent="0.25">
      <c r="A58" s="14" t="s">
        <v>16</v>
      </c>
      <c r="B58" s="29">
        <v>11040.944999999996</v>
      </c>
      <c r="C58" s="29">
        <v>22914.052379999968</v>
      </c>
      <c r="D58" s="29">
        <v>22481.327530000006</v>
      </c>
      <c r="E58" s="29">
        <v>20906.488630000007</v>
      </c>
      <c r="F58" s="29">
        <v>20998.246970000018</v>
      </c>
      <c r="G58" s="29">
        <v>23179.669100000006</v>
      </c>
      <c r="H58" s="29">
        <v>25337.317839999989</v>
      </c>
    </row>
    <row r="59" spans="1:8" ht="10.5" customHeight="1" x14ac:dyDescent="0.25">
      <c r="A59" s="14" t="s">
        <v>17</v>
      </c>
      <c r="B59" s="29">
        <v>5755.8569999999982</v>
      </c>
      <c r="C59" s="29">
        <v>6348.0638600000002</v>
      </c>
      <c r="D59" s="29">
        <v>5632.1383100000003</v>
      </c>
      <c r="E59" s="29">
        <v>5648.9420600000012</v>
      </c>
      <c r="F59" s="29">
        <v>5955.795720000001</v>
      </c>
      <c r="G59" s="29">
        <v>6234.3532899999946</v>
      </c>
      <c r="H59" s="29">
        <v>6089.5908999999983</v>
      </c>
    </row>
    <row r="60" spans="1:8" ht="10.5" customHeight="1" x14ac:dyDescent="0.25">
      <c r="A60" s="14" t="s">
        <v>18</v>
      </c>
      <c r="B60" s="29">
        <v>773.55000000000007</v>
      </c>
      <c r="C60" s="29">
        <v>1786.6728799999999</v>
      </c>
      <c r="D60" s="29">
        <v>1967.0046199999995</v>
      </c>
      <c r="E60" s="29">
        <v>2122.9449999999997</v>
      </c>
      <c r="F60" s="29">
        <v>2115.92182</v>
      </c>
      <c r="G60" s="29">
        <v>2168.5070500000002</v>
      </c>
      <c r="H60" s="29">
        <v>2570.0378900000005</v>
      </c>
    </row>
    <row r="61" spans="1:8" ht="10.5" customHeight="1" x14ac:dyDescent="0.25">
      <c r="A61" s="14" t="s">
        <v>19</v>
      </c>
      <c r="B61" s="29">
        <v>583.66300000000012</v>
      </c>
      <c r="C61" s="29">
        <v>1393.8220900000001</v>
      </c>
      <c r="D61" s="29">
        <v>1767.3860400000001</v>
      </c>
      <c r="E61" s="29">
        <v>1599.4632399999998</v>
      </c>
      <c r="F61" s="29">
        <v>2295.0243600000003</v>
      </c>
      <c r="G61" s="29">
        <v>3130.4549500000021</v>
      </c>
      <c r="H61" s="29">
        <v>3779.3081399999996</v>
      </c>
    </row>
    <row r="62" spans="1:8" ht="10.5" customHeight="1" x14ac:dyDescent="0.25">
      <c r="A62" s="14" t="s">
        <v>20</v>
      </c>
      <c r="B62" s="29">
        <v>44.312000000000005</v>
      </c>
      <c r="C62" s="29">
        <v>77.655540000000016</v>
      </c>
      <c r="D62" s="29">
        <v>97.867000000000033</v>
      </c>
      <c r="E62" s="29">
        <v>92.016069999999999</v>
      </c>
      <c r="F62" s="29">
        <v>105.70364000000001</v>
      </c>
      <c r="G62" s="29">
        <v>123.99100000000001</v>
      </c>
      <c r="H62" s="29">
        <v>203.54640999999998</v>
      </c>
    </row>
    <row r="63" spans="1:8" ht="10.5" customHeight="1" x14ac:dyDescent="0.25">
      <c r="A63" s="14" t="s">
        <v>21</v>
      </c>
      <c r="B63" s="29">
        <v>325.89800000000002</v>
      </c>
      <c r="C63" s="29">
        <v>692.15942999999982</v>
      </c>
      <c r="D63" s="29">
        <v>808.28308000000027</v>
      </c>
      <c r="E63" s="29">
        <v>652.38156000000015</v>
      </c>
      <c r="F63" s="29">
        <v>695.98578999999995</v>
      </c>
      <c r="G63" s="29">
        <v>784.41602999999998</v>
      </c>
      <c r="H63" s="29">
        <v>1117.7794900000006</v>
      </c>
    </row>
    <row r="64" spans="1:8" ht="10.5" customHeight="1" x14ac:dyDescent="0.25">
      <c r="A64" s="14" t="s">
        <v>22</v>
      </c>
      <c r="B64" s="29">
        <v>759.50000000000011</v>
      </c>
      <c r="C64" s="29">
        <v>1312.2714699999999</v>
      </c>
      <c r="D64" s="29">
        <v>1516.5974700000004</v>
      </c>
      <c r="E64" s="29">
        <v>1328.8914699999998</v>
      </c>
      <c r="F64" s="29">
        <v>1449.2739500000002</v>
      </c>
      <c r="G64" s="29">
        <v>1861.1635300000003</v>
      </c>
      <c r="H64" s="29">
        <v>2850.3650800000005</v>
      </c>
    </row>
    <row r="65" spans="1:8" ht="10.5" customHeight="1" x14ac:dyDescent="0.25">
      <c r="A65" s="14" t="s">
        <v>23</v>
      </c>
      <c r="B65" s="29">
        <v>588.11800000000005</v>
      </c>
      <c r="C65" s="29">
        <v>1268.3953599999998</v>
      </c>
      <c r="D65" s="29">
        <v>1213.2887499999997</v>
      </c>
      <c r="E65" s="29">
        <v>1651.4291299999991</v>
      </c>
      <c r="F65" s="29">
        <v>1568.2902099999999</v>
      </c>
      <c r="G65" s="29">
        <v>1674.5916800000002</v>
      </c>
      <c r="H65" s="29">
        <v>1598.9398500000002</v>
      </c>
    </row>
    <row r="66" spans="1:8" ht="10.5" customHeight="1" x14ac:dyDescent="0.25">
      <c r="A66" s="14" t="s">
        <v>24</v>
      </c>
      <c r="B66" s="29">
        <v>862.72599999999977</v>
      </c>
      <c r="C66" s="29">
        <v>1955.57782</v>
      </c>
      <c r="D66" s="29">
        <v>1915.7412600000002</v>
      </c>
      <c r="E66" s="29">
        <v>1866.4937499999999</v>
      </c>
      <c r="F66" s="29">
        <v>2112.8587400000001</v>
      </c>
      <c r="G66" s="29">
        <v>2469.9763000000012</v>
      </c>
      <c r="H66" s="29">
        <v>2781.3189800000023</v>
      </c>
    </row>
    <row r="67" spans="1:8" ht="10.5" customHeight="1" x14ac:dyDescent="0.25">
      <c r="A67" s="14" t="s">
        <v>25</v>
      </c>
      <c r="B67" s="29">
        <v>363.17399999999998</v>
      </c>
      <c r="C67" s="29">
        <v>537.55439000000013</v>
      </c>
      <c r="D67" s="29">
        <v>697.80988999999977</v>
      </c>
      <c r="E67" s="29">
        <v>645.89603000000011</v>
      </c>
      <c r="F67" s="29">
        <v>743.41242000000011</v>
      </c>
      <c r="G67" s="29">
        <v>780.21675999999968</v>
      </c>
      <c r="H67" s="29">
        <v>929.44523999999979</v>
      </c>
    </row>
    <row r="68" spans="1:8" ht="10.5" customHeight="1" x14ac:dyDescent="0.25">
      <c r="A68" s="14" t="s">
        <v>26</v>
      </c>
      <c r="B68" s="29">
        <v>2224.150999999998</v>
      </c>
      <c r="C68" s="29">
        <v>5725.5655500000003</v>
      </c>
      <c r="D68" s="29">
        <v>6046.9789399999981</v>
      </c>
      <c r="E68" s="29">
        <v>8126.5003400000041</v>
      </c>
      <c r="F68" s="29">
        <v>8411.4858999999906</v>
      </c>
      <c r="G68" s="29">
        <v>11170.492669999998</v>
      </c>
      <c r="H68" s="29">
        <v>14654.421279999999</v>
      </c>
    </row>
    <row r="69" spans="1:8" ht="10.5" customHeight="1" x14ac:dyDescent="0.25">
      <c r="A69" s="14" t="s">
        <v>27</v>
      </c>
      <c r="B69" s="29">
        <v>730.92099999999982</v>
      </c>
      <c r="C69" s="29">
        <v>1511.3896200000006</v>
      </c>
      <c r="D69" s="29">
        <v>1433.0565399999998</v>
      </c>
      <c r="E69" s="29">
        <v>1620.3931600000003</v>
      </c>
      <c r="F69" s="29">
        <v>1598.6114399999997</v>
      </c>
      <c r="G69" s="29">
        <v>2126.2510100000004</v>
      </c>
      <c r="H69" s="29">
        <v>3557.8959600000003</v>
      </c>
    </row>
    <row r="70" spans="1:8" ht="11.25" customHeight="1" x14ac:dyDescent="0.25">
      <c r="A70" s="14" t="s">
        <v>28</v>
      </c>
      <c r="B70" s="29">
        <v>491.66</v>
      </c>
      <c r="C70" s="29">
        <v>1720.5369300000011</v>
      </c>
      <c r="D70" s="29">
        <v>1633.0905200000004</v>
      </c>
      <c r="E70" s="29">
        <v>1583.1215600000003</v>
      </c>
      <c r="F70" s="29">
        <v>1809.4204199999992</v>
      </c>
      <c r="G70" s="29">
        <v>2108.68586</v>
      </c>
      <c r="H70" s="29">
        <v>2312.7519599999991</v>
      </c>
    </row>
    <row r="71" spans="1:8" ht="11.25" customHeight="1" thickBot="1" x14ac:dyDescent="0.3">
      <c r="A71" s="59" t="s">
        <v>29</v>
      </c>
      <c r="B71" s="61">
        <v>1942.771</v>
      </c>
      <c r="C71" s="61">
        <v>2765.1706099999997</v>
      </c>
      <c r="D71" s="61">
        <v>2661.4072100000003</v>
      </c>
      <c r="E71" s="61">
        <v>3029.6570199999996</v>
      </c>
      <c r="F71" s="61">
        <v>3113.5362499999987</v>
      </c>
      <c r="G71" s="61">
        <v>4940.6337300000059</v>
      </c>
      <c r="H71" s="61">
        <v>4577.5883600000006</v>
      </c>
    </row>
    <row r="72" spans="1:8" s="35" customFormat="1" ht="11.25" customHeight="1" x14ac:dyDescent="0.25">
      <c r="E72" s="36"/>
      <c r="F72" s="36"/>
      <c r="G72" s="36"/>
      <c r="H72" s="36" t="s">
        <v>193</v>
      </c>
    </row>
    <row r="73" spans="1:8" ht="11.25" customHeight="1" x14ac:dyDescent="0.25"/>
    <row r="74" spans="1:8" ht="11.25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</sheetData>
  <mergeCells count="1">
    <mergeCell ref="B22:B23"/>
  </mergeCells>
  <phoneticPr fontId="13" type="noConversion"/>
  <pageMargins left="0.39370078740157483" right="0.39370078740157483" top="0.39370078740157483" bottom="0.39370078740157483" header="0" footer="0"/>
  <pageSetup paperSize="9" scale="9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8" s="2" customFormat="1" ht="12.75" customHeight="1" x14ac:dyDescent="0.25">
      <c r="A1" s="75" t="str">
        <f>CONCATENATE(seznam!B20,seznam!C20)</f>
        <v>Tab. A.7aCelkový počet samostatných ekonomických subjektů provádějících VaV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</row>
    <row r="4" spans="1:8" ht="12.75" customHeight="1" x14ac:dyDescent="0.25">
      <c r="A4" s="42" t="s">
        <v>1</v>
      </c>
      <c r="B4" s="10">
        <v>2021</v>
      </c>
      <c r="C4" s="10">
        <v>2047</v>
      </c>
      <c r="D4" s="10">
        <v>2155</v>
      </c>
      <c r="E4" s="10">
        <v>2392</v>
      </c>
      <c r="F4" s="10">
        <v>2514</v>
      </c>
      <c r="G4" s="10">
        <v>2578</v>
      </c>
    </row>
    <row r="5" spans="1:8" ht="12.75" customHeight="1" x14ac:dyDescent="0.25">
      <c r="A5" s="12" t="s">
        <v>131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132</v>
      </c>
      <c r="B6" s="18">
        <v>522</v>
      </c>
      <c r="C6" s="18">
        <v>480</v>
      </c>
      <c r="D6" s="18">
        <v>513</v>
      </c>
      <c r="E6" s="18">
        <v>603</v>
      </c>
      <c r="F6" s="18">
        <v>587</v>
      </c>
      <c r="G6" s="18">
        <v>604</v>
      </c>
    </row>
    <row r="7" spans="1:8" ht="12.75" customHeight="1" x14ac:dyDescent="0.25">
      <c r="A7" s="14" t="s">
        <v>133</v>
      </c>
      <c r="B7" s="18">
        <v>960</v>
      </c>
      <c r="C7" s="18">
        <v>997</v>
      </c>
      <c r="D7" s="18">
        <v>1060</v>
      </c>
      <c r="E7" s="18">
        <v>1170</v>
      </c>
      <c r="F7" s="18">
        <v>1262</v>
      </c>
      <c r="G7" s="18">
        <v>1297</v>
      </c>
    </row>
    <row r="8" spans="1:8" ht="12.75" customHeight="1" x14ac:dyDescent="0.25">
      <c r="A8" s="14" t="s">
        <v>134</v>
      </c>
      <c r="B8" s="18">
        <v>377</v>
      </c>
      <c r="C8" s="18">
        <v>401</v>
      </c>
      <c r="D8" s="18">
        <v>414</v>
      </c>
      <c r="E8" s="18">
        <v>451</v>
      </c>
      <c r="F8" s="18">
        <v>472</v>
      </c>
      <c r="G8" s="18">
        <v>479</v>
      </c>
    </row>
    <row r="9" spans="1:8" ht="12.75" customHeight="1" x14ac:dyDescent="0.25">
      <c r="A9" s="14" t="s">
        <v>135</v>
      </c>
      <c r="B9" s="18">
        <v>82</v>
      </c>
      <c r="C9" s="18">
        <v>81</v>
      </c>
      <c r="D9" s="18">
        <v>91</v>
      </c>
      <c r="E9" s="18">
        <v>86</v>
      </c>
      <c r="F9" s="18">
        <v>101</v>
      </c>
      <c r="G9" s="18">
        <v>90</v>
      </c>
    </row>
    <row r="10" spans="1:8" ht="12.75" customHeight="1" x14ac:dyDescent="0.25">
      <c r="A10" s="14" t="s">
        <v>81</v>
      </c>
      <c r="B10" s="18">
        <v>80</v>
      </c>
      <c r="C10" s="18">
        <v>88</v>
      </c>
      <c r="D10" s="18">
        <v>77</v>
      </c>
      <c r="E10" s="18">
        <v>82</v>
      </c>
      <c r="F10" s="18">
        <v>92</v>
      </c>
      <c r="G10" s="18">
        <v>108</v>
      </c>
    </row>
    <row r="11" spans="1:8" ht="12.75" customHeight="1" x14ac:dyDescent="0.25">
      <c r="A11" s="12" t="s">
        <v>136</v>
      </c>
      <c r="B11" s="13"/>
      <c r="C11" s="13"/>
      <c r="D11" s="13"/>
      <c r="E11" s="13"/>
      <c r="F11" s="13"/>
      <c r="G11" s="13"/>
    </row>
    <row r="12" spans="1:8" ht="12.75" customHeight="1" x14ac:dyDescent="0.25">
      <c r="A12" s="14" t="s">
        <v>75</v>
      </c>
      <c r="B12" s="18">
        <v>42</v>
      </c>
      <c r="C12" s="18">
        <v>52</v>
      </c>
      <c r="D12" s="18">
        <v>60</v>
      </c>
      <c r="E12" s="18">
        <v>76</v>
      </c>
      <c r="F12" s="18">
        <v>77</v>
      </c>
      <c r="G12" s="18">
        <v>75</v>
      </c>
    </row>
    <row r="13" spans="1:8" ht="12.75" customHeight="1" x14ac:dyDescent="0.25">
      <c r="A13" s="14" t="s">
        <v>76</v>
      </c>
      <c r="B13" s="18">
        <v>1012</v>
      </c>
      <c r="C13" s="18">
        <v>989</v>
      </c>
      <c r="D13" s="18">
        <v>1034</v>
      </c>
      <c r="E13" s="18">
        <v>1222</v>
      </c>
      <c r="F13" s="18">
        <v>1274</v>
      </c>
      <c r="G13" s="18">
        <v>1321</v>
      </c>
    </row>
    <row r="14" spans="1:8" ht="12.75" customHeight="1" x14ac:dyDescent="0.25">
      <c r="A14" s="14" t="s">
        <v>77</v>
      </c>
      <c r="B14" s="18">
        <v>361</v>
      </c>
      <c r="C14" s="18">
        <v>383</v>
      </c>
      <c r="D14" s="18">
        <v>401</v>
      </c>
      <c r="E14" s="18">
        <v>413</v>
      </c>
      <c r="F14" s="18">
        <v>442</v>
      </c>
      <c r="G14" s="18">
        <v>425</v>
      </c>
    </row>
    <row r="15" spans="1:8" ht="12.75" customHeight="1" x14ac:dyDescent="0.25">
      <c r="A15" s="14" t="s">
        <v>78</v>
      </c>
      <c r="B15" s="18">
        <v>248</v>
      </c>
      <c r="C15" s="18">
        <v>246</v>
      </c>
      <c r="D15" s="18">
        <v>280</v>
      </c>
      <c r="E15" s="18">
        <v>281</v>
      </c>
      <c r="F15" s="18">
        <v>309</v>
      </c>
      <c r="G15" s="18">
        <v>317</v>
      </c>
    </row>
    <row r="16" spans="1:8" ht="12.75" customHeight="1" x14ac:dyDescent="0.25">
      <c r="A16" s="14" t="s">
        <v>79</v>
      </c>
      <c r="B16" s="18">
        <v>201</v>
      </c>
      <c r="C16" s="18">
        <v>210</v>
      </c>
      <c r="D16" s="18">
        <v>215</v>
      </c>
      <c r="E16" s="18">
        <v>228</v>
      </c>
      <c r="F16" s="18">
        <v>237</v>
      </c>
      <c r="G16" s="18">
        <v>256</v>
      </c>
    </row>
    <row r="17" spans="1:7" ht="12.75" customHeight="1" x14ac:dyDescent="0.25">
      <c r="A17" s="14" t="s">
        <v>80</v>
      </c>
      <c r="B17" s="18">
        <v>73</v>
      </c>
      <c r="C17" s="18">
        <v>84</v>
      </c>
      <c r="D17" s="18">
        <v>89</v>
      </c>
      <c r="E17" s="18">
        <v>97</v>
      </c>
      <c r="F17" s="18">
        <v>91</v>
      </c>
      <c r="G17" s="18">
        <v>86</v>
      </c>
    </row>
    <row r="18" spans="1:7" ht="12.75" customHeight="1" x14ac:dyDescent="0.25">
      <c r="A18" s="14" t="s">
        <v>81</v>
      </c>
      <c r="B18" s="18">
        <v>84</v>
      </c>
      <c r="C18" s="18">
        <v>83</v>
      </c>
      <c r="D18" s="18">
        <v>76</v>
      </c>
      <c r="E18" s="18">
        <v>75</v>
      </c>
      <c r="F18" s="18">
        <v>84</v>
      </c>
      <c r="G18" s="18">
        <v>98</v>
      </c>
    </row>
    <row r="19" spans="1:7" ht="12.75" customHeight="1" x14ac:dyDescent="0.25">
      <c r="A19" s="45" t="s">
        <v>116</v>
      </c>
      <c r="B19" s="43"/>
      <c r="C19" s="43"/>
      <c r="D19" s="43"/>
      <c r="E19" s="43"/>
      <c r="F19" s="43"/>
      <c r="G19" s="43"/>
    </row>
    <row r="20" spans="1:7" ht="12.75" customHeight="1" x14ac:dyDescent="0.25">
      <c r="A20" s="15" t="s">
        <v>41</v>
      </c>
      <c r="B20" s="10">
        <v>1741</v>
      </c>
      <c r="C20" s="10">
        <v>1764</v>
      </c>
      <c r="D20" s="10">
        <v>1869</v>
      </c>
      <c r="E20" s="10">
        <v>2102</v>
      </c>
      <c r="F20" s="10">
        <v>2233</v>
      </c>
      <c r="G20" s="10">
        <v>2311</v>
      </c>
    </row>
    <row r="21" spans="1:7" ht="12.75" customHeight="1" x14ac:dyDescent="0.25">
      <c r="A21" s="17" t="s">
        <v>63</v>
      </c>
      <c r="B21" s="29">
        <v>55</v>
      </c>
      <c r="C21" s="29">
        <v>59</v>
      </c>
      <c r="D21" s="29">
        <v>61</v>
      </c>
      <c r="E21" s="29">
        <v>57</v>
      </c>
      <c r="F21" s="29">
        <v>55</v>
      </c>
      <c r="G21" s="29">
        <v>52</v>
      </c>
    </row>
    <row r="22" spans="1:7" ht="12.75" customHeight="1" x14ac:dyDescent="0.25">
      <c r="A22" s="17" t="s">
        <v>64</v>
      </c>
      <c r="B22" s="29">
        <v>1317</v>
      </c>
      <c r="C22" s="29">
        <v>1239</v>
      </c>
      <c r="D22" s="29">
        <v>1280</v>
      </c>
      <c r="E22" s="29">
        <v>1546</v>
      </c>
      <c r="F22" s="29">
        <v>1650</v>
      </c>
      <c r="G22" s="29">
        <v>1710</v>
      </c>
    </row>
    <row r="23" spans="1:7" ht="12.75" customHeight="1" x14ac:dyDescent="0.25">
      <c r="A23" s="17" t="s">
        <v>65</v>
      </c>
      <c r="B23" s="29">
        <v>369</v>
      </c>
      <c r="C23" s="29">
        <v>466</v>
      </c>
      <c r="D23" s="29">
        <v>528</v>
      </c>
      <c r="E23" s="29">
        <v>499</v>
      </c>
      <c r="F23" s="29">
        <v>528</v>
      </c>
      <c r="G23" s="29">
        <v>549</v>
      </c>
    </row>
    <row r="24" spans="1:7" ht="12.75" customHeight="1" x14ac:dyDescent="0.25">
      <c r="A24" s="15" t="s">
        <v>42</v>
      </c>
      <c r="B24" s="10">
        <v>157</v>
      </c>
      <c r="C24" s="10">
        <v>159</v>
      </c>
      <c r="D24" s="10">
        <v>160</v>
      </c>
      <c r="E24" s="10">
        <v>158</v>
      </c>
      <c r="F24" s="10">
        <v>147</v>
      </c>
      <c r="G24" s="10">
        <v>136</v>
      </c>
    </row>
    <row r="25" spans="1:7" ht="12.75" customHeight="1" x14ac:dyDescent="0.25">
      <c r="A25" s="17" t="s">
        <v>33</v>
      </c>
      <c r="B25" s="29">
        <v>53</v>
      </c>
      <c r="C25" s="29">
        <v>54</v>
      </c>
      <c r="D25" s="29">
        <v>54</v>
      </c>
      <c r="E25" s="29">
        <v>54</v>
      </c>
      <c r="F25" s="29">
        <v>53</v>
      </c>
      <c r="G25" s="29">
        <v>54</v>
      </c>
    </row>
    <row r="26" spans="1:7" ht="12.75" customHeight="1" x14ac:dyDescent="0.25">
      <c r="A26" s="17" t="s">
        <v>34</v>
      </c>
      <c r="B26" s="29">
        <v>26</v>
      </c>
      <c r="C26" s="29">
        <v>25</v>
      </c>
      <c r="D26" s="29">
        <v>24</v>
      </c>
      <c r="E26" s="29">
        <v>24</v>
      </c>
      <c r="F26" s="29">
        <v>24</v>
      </c>
      <c r="G26" s="29">
        <v>23</v>
      </c>
    </row>
    <row r="27" spans="1:7" ht="12.75" customHeight="1" x14ac:dyDescent="0.25">
      <c r="A27" s="17" t="s">
        <v>66</v>
      </c>
      <c r="B27" s="29">
        <v>78</v>
      </c>
      <c r="C27" s="29">
        <v>80</v>
      </c>
      <c r="D27" s="29">
        <v>82</v>
      </c>
      <c r="E27" s="29">
        <v>80</v>
      </c>
      <c r="F27" s="29">
        <v>70</v>
      </c>
      <c r="G27" s="29">
        <v>59</v>
      </c>
    </row>
    <row r="28" spans="1:7" ht="12.75" customHeight="1" x14ac:dyDescent="0.25">
      <c r="A28" s="15" t="s">
        <v>43</v>
      </c>
      <c r="B28" s="10">
        <v>65</v>
      </c>
      <c r="C28" s="10">
        <v>64</v>
      </c>
      <c r="D28" s="10">
        <v>63</v>
      </c>
      <c r="E28" s="10">
        <v>64</v>
      </c>
      <c r="F28" s="10">
        <v>62</v>
      </c>
      <c r="G28" s="10">
        <v>63</v>
      </c>
    </row>
    <row r="29" spans="1:7" ht="12.75" customHeight="1" x14ac:dyDescent="0.25">
      <c r="A29" s="17" t="s">
        <v>68</v>
      </c>
      <c r="B29" s="29">
        <v>26</v>
      </c>
      <c r="C29" s="29">
        <v>26</v>
      </c>
      <c r="D29" s="29">
        <v>26</v>
      </c>
      <c r="E29" s="29">
        <v>27</v>
      </c>
      <c r="F29" s="29">
        <v>27</v>
      </c>
      <c r="G29" s="29">
        <v>28</v>
      </c>
    </row>
    <row r="30" spans="1:7" ht="12.75" customHeight="1" x14ac:dyDescent="0.25">
      <c r="A30" s="17" t="s">
        <v>69</v>
      </c>
      <c r="B30" s="29">
        <v>11</v>
      </c>
      <c r="C30" s="29">
        <v>11</v>
      </c>
      <c r="D30" s="29">
        <v>11</v>
      </c>
      <c r="E30" s="29">
        <v>11</v>
      </c>
      <c r="F30" s="29">
        <v>11</v>
      </c>
      <c r="G30" s="29">
        <v>11</v>
      </c>
    </row>
    <row r="31" spans="1:7" ht="12.75" customHeight="1" x14ac:dyDescent="0.25">
      <c r="A31" s="17" t="s">
        <v>70</v>
      </c>
      <c r="B31" s="29">
        <v>28</v>
      </c>
      <c r="C31" s="29">
        <v>27</v>
      </c>
      <c r="D31" s="29">
        <v>26</v>
      </c>
      <c r="E31" s="29">
        <v>26</v>
      </c>
      <c r="F31" s="29">
        <v>24</v>
      </c>
      <c r="G31" s="29">
        <v>24</v>
      </c>
    </row>
    <row r="32" spans="1:7" ht="12.75" customHeight="1" x14ac:dyDescent="0.25">
      <c r="A32" s="15" t="s">
        <v>62</v>
      </c>
      <c r="B32" s="10">
        <v>58</v>
      </c>
      <c r="C32" s="10">
        <v>60</v>
      </c>
      <c r="D32" s="10">
        <v>63</v>
      </c>
      <c r="E32" s="10">
        <v>68</v>
      </c>
      <c r="F32" s="10">
        <v>72</v>
      </c>
      <c r="G32" s="10">
        <v>68</v>
      </c>
    </row>
    <row r="33" spans="1:7" ht="12.75" customHeight="1" x14ac:dyDescent="0.25">
      <c r="A33" s="12" t="s">
        <v>137</v>
      </c>
      <c r="B33" s="43"/>
      <c r="C33" s="43"/>
      <c r="D33" s="43"/>
      <c r="E33" s="43"/>
      <c r="F33" s="43"/>
      <c r="G33" s="43"/>
    </row>
    <row r="34" spans="1:7" ht="12.75" customHeight="1" x14ac:dyDescent="0.25">
      <c r="A34" s="14" t="s">
        <v>6</v>
      </c>
      <c r="B34" s="29">
        <v>448</v>
      </c>
      <c r="C34" s="29">
        <v>477</v>
      </c>
      <c r="D34" s="29">
        <v>498</v>
      </c>
      <c r="E34" s="29">
        <v>522</v>
      </c>
      <c r="F34" s="29">
        <v>401</v>
      </c>
      <c r="G34" s="29">
        <v>406</v>
      </c>
    </row>
    <row r="35" spans="1:7" ht="12.75" customHeight="1" x14ac:dyDescent="0.25">
      <c r="A35" s="14" t="s">
        <v>7</v>
      </c>
      <c r="B35" s="29">
        <v>886</v>
      </c>
      <c r="C35" s="29">
        <v>948</v>
      </c>
      <c r="D35" s="29">
        <v>877</v>
      </c>
      <c r="E35" s="29">
        <v>1194</v>
      </c>
      <c r="F35" s="29">
        <v>1420</v>
      </c>
      <c r="G35" s="29">
        <v>1492</v>
      </c>
    </row>
    <row r="36" spans="1:7" ht="12.75" customHeight="1" x14ac:dyDescent="0.25">
      <c r="A36" s="14" t="s">
        <v>8</v>
      </c>
      <c r="B36" s="29">
        <v>1043</v>
      </c>
      <c r="C36" s="29">
        <v>988</v>
      </c>
      <c r="D36" s="29">
        <v>1209</v>
      </c>
      <c r="E36" s="29">
        <v>1159</v>
      </c>
      <c r="F36" s="29">
        <v>1257</v>
      </c>
      <c r="G36" s="29">
        <v>1273</v>
      </c>
    </row>
    <row r="37" spans="1:7" ht="12.75" customHeight="1" x14ac:dyDescent="0.25">
      <c r="A37" s="45" t="s">
        <v>113</v>
      </c>
      <c r="B37" s="43"/>
      <c r="C37" s="43"/>
      <c r="D37" s="43"/>
      <c r="E37" s="43"/>
      <c r="F37" s="43"/>
      <c r="G37" s="43"/>
    </row>
    <row r="38" spans="1:7" ht="12.75" customHeight="1" x14ac:dyDescent="0.25">
      <c r="A38" s="14" t="s">
        <v>9</v>
      </c>
      <c r="B38" s="29">
        <v>302</v>
      </c>
      <c r="C38" s="29">
        <v>337</v>
      </c>
      <c r="D38" s="29">
        <v>399</v>
      </c>
      <c r="E38" s="29">
        <v>483</v>
      </c>
      <c r="F38" s="29">
        <v>564</v>
      </c>
      <c r="G38" s="29">
        <v>643</v>
      </c>
    </row>
    <row r="39" spans="1:7" ht="12.75" customHeight="1" x14ac:dyDescent="0.25">
      <c r="A39" s="14" t="s">
        <v>10</v>
      </c>
      <c r="B39" s="29">
        <v>1331</v>
      </c>
      <c r="C39" s="29">
        <v>1342</v>
      </c>
      <c r="D39" s="29">
        <v>1381</v>
      </c>
      <c r="E39" s="29">
        <v>1471</v>
      </c>
      <c r="F39" s="29">
        <v>1508</v>
      </c>
      <c r="G39" s="29">
        <v>1469</v>
      </c>
    </row>
    <row r="40" spans="1:7" ht="12.75" customHeight="1" x14ac:dyDescent="0.25">
      <c r="A40" s="14" t="s">
        <v>11</v>
      </c>
      <c r="B40" s="29">
        <v>117</v>
      </c>
      <c r="C40" s="29">
        <v>114</v>
      </c>
      <c r="D40" s="29">
        <v>118</v>
      </c>
      <c r="E40" s="29">
        <v>134</v>
      </c>
      <c r="F40" s="29">
        <v>130</v>
      </c>
      <c r="G40" s="29">
        <v>109</v>
      </c>
    </row>
    <row r="41" spans="1:7" ht="12.75" customHeight="1" x14ac:dyDescent="0.25">
      <c r="A41" s="14" t="s">
        <v>12</v>
      </c>
      <c r="B41" s="29">
        <v>95</v>
      </c>
      <c r="C41" s="29">
        <v>90</v>
      </c>
      <c r="D41" s="29">
        <v>94</v>
      </c>
      <c r="E41" s="29">
        <v>130</v>
      </c>
      <c r="F41" s="29">
        <v>127</v>
      </c>
      <c r="G41" s="29">
        <v>176</v>
      </c>
    </row>
    <row r="42" spans="1:7" ht="12.75" customHeight="1" x14ac:dyDescent="0.25">
      <c r="A42" s="14" t="s">
        <v>13</v>
      </c>
      <c r="B42" s="29">
        <v>102</v>
      </c>
      <c r="C42" s="29">
        <v>83</v>
      </c>
      <c r="D42" s="29">
        <v>83</v>
      </c>
      <c r="E42" s="29">
        <v>86</v>
      </c>
      <c r="F42" s="29">
        <v>110</v>
      </c>
      <c r="G42" s="29">
        <v>115</v>
      </c>
    </row>
    <row r="43" spans="1:7" ht="12.75" customHeight="1" x14ac:dyDescent="0.25">
      <c r="A43" s="14" t="s">
        <v>14</v>
      </c>
      <c r="B43" s="29">
        <v>74</v>
      </c>
      <c r="C43" s="29">
        <v>81</v>
      </c>
      <c r="D43" s="29">
        <v>80</v>
      </c>
      <c r="E43" s="29">
        <v>88</v>
      </c>
      <c r="F43" s="29">
        <v>75</v>
      </c>
      <c r="G43" s="29">
        <v>66</v>
      </c>
    </row>
    <row r="44" spans="1:7" ht="10.5" customHeight="1" x14ac:dyDescent="0.25">
      <c r="A44" s="12" t="s">
        <v>148</v>
      </c>
      <c r="B44" s="43"/>
      <c r="C44" s="43"/>
      <c r="D44" s="43"/>
      <c r="E44" s="43"/>
      <c r="F44" s="43"/>
      <c r="G44" s="43"/>
    </row>
    <row r="45" spans="1:7" ht="10.5" customHeight="1" x14ac:dyDescent="0.25">
      <c r="A45" s="22" t="s">
        <v>60</v>
      </c>
      <c r="B45" s="29">
        <v>22</v>
      </c>
      <c r="C45" s="29">
        <v>17</v>
      </c>
      <c r="D45" s="29">
        <v>25</v>
      </c>
      <c r="E45" s="29">
        <v>40</v>
      </c>
      <c r="F45" s="29">
        <v>40</v>
      </c>
      <c r="G45" s="29">
        <v>81</v>
      </c>
    </row>
    <row r="46" spans="1:7" ht="10.5" customHeight="1" x14ac:dyDescent="0.25">
      <c r="A46" s="20" t="s">
        <v>151</v>
      </c>
      <c r="B46" s="29">
        <v>1035</v>
      </c>
      <c r="C46" s="29">
        <v>1068</v>
      </c>
      <c r="D46" s="29">
        <v>1107</v>
      </c>
      <c r="E46" s="29">
        <v>1226</v>
      </c>
      <c r="F46" s="29">
        <v>1286</v>
      </c>
      <c r="G46" s="29">
        <v>1306</v>
      </c>
    </row>
    <row r="47" spans="1:7" ht="10.5" customHeight="1" x14ac:dyDescent="0.25">
      <c r="A47" s="20" t="s">
        <v>156</v>
      </c>
      <c r="B47" s="29">
        <v>198</v>
      </c>
      <c r="C47" s="29">
        <v>205</v>
      </c>
      <c r="D47" s="29">
        <v>211</v>
      </c>
      <c r="E47" s="29">
        <v>234</v>
      </c>
      <c r="F47" s="29">
        <v>270</v>
      </c>
      <c r="G47" s="29">
        <v>269</v>
      </c>
    </row>
    <row r="48" spans="1:7" ht="10.5" customHeight="1" x14ac:dyDescent="0.25">
      <c r="A48" s="20" t="s">
        <v>152</v>
      </c>
      <c r="B48" s="29">
        <v>400</v>
      </c>
      <c r="C48" s="29">
        <v>385</v>
      </c>
      <c r="D48" s="29">
        <v>418</v>
      </c>
      <c r="E48" s="29">
        <v>468</v>
      </c>
      <c r="F48" s="29">
        <v>478</v>
      </c>
      <c r="G48" s="29">
        <v>489</v>
      </c>
    </row>
    <row r="49" spans="1:7" ht="10.5" customHeight="1" x14ac:dyDescent="0.25">
      <c r="A49" s="46" t="s">
        <v>73</v>
      </c>
      <c r="B49" s="29">
        <v>230</v>
      </c>
      <c r="C49" s="29">
        <v>217</v>
      </c>
      <c r="D49" s="29">
        <v>216</v>
      </c>
      <c r="E49" s="29">
        <v>233</v>
      </c>
      <c r="F49" s="29">
        <v>231</v>
      </c>
      <c r="G49" s="29">
        <v>234</v>
      </c>
    </row>
    <row r="50" spans="1:7" ht="10.5" customHeight="1" x14ac:dyDescent="0.25">
      <c r="A50" s="20" t="s">
        <v>153</v>
      </c>
      <c r="B50" s="29">
        <v>65</v>
      </c>
      <c r="C50" s="29">
        <v>62</v>
      </c>
      <c r="D50" s="29">
        <v>63</v>
      </c>
      <c r="E50" s="29">
        <v>64</v>
      </c>
      <c r="F50" s="29">
        <v>64</v>
      </c>
      <c r="G50" s="29">
        <v>63</v>
      </c>
    </row>
    <row r="51" spans="1:7" ht="10.5" customHeight="1" x14ac:dyDescent="0.25">
      <c r="A51" s="20" t="s">
        <v>154</v>
      </c>
      <c r="B51" s="29">
        <v>45</v>
      </c>
      <c r="C51" s="29">
        <v>43</v>
      </c>
      <c r="D51" s="29">
        <v>53</v>
      </c>
      <c r="E51" s="29">
        <v>58</v>
      </c>
      <c r="F51" s="29">
        <v>55</v>
      </c>
      <c r="G51" s="29">
        <v>50</v>
      </c>
    </row>
    <row r="52" spans="1:7" ht="10.5" customHeight="1" x14ac:dyDescent="0.25">
      <c r="A52" s="20" t="s">
        <v>155</v>
      </c>
      <c r="B52" s="29">
        <v>58</v>
      </c>
      <c r="C52" s="29">
        <v>61</v>
      </c>
      <c r="D52" s="29">
        <v>60</v>
      </c>
      <c r="E52" s="29">
        <v>59</v>
      </c>
      <c r="F52" s="29">
        <v>59</v>
      </c>
      <c r="G52" s="29">
        <v>49</v>
      </c>
    </row>
    <row r="53" spans="1:7" ht="10.5" customHeight="1" x14ac:dyDescent="0.25">
      <c r="A53" s="20" t="s">
        <v>157</v>
      </c>
      <c r="B53" s="29">
        <v>198</v>
      </c>
      <c r="C53" s="29">
        <v>206</v>
      </c>
      <c r="D53" s="29">
        <v>218</v>
      </c>
      <c r="E53" s="29">
        <v>243</v>
      </c>
      <c r="F53" s="29">
        <v>262</v>
      </c>
      <c r="G53" s="29">
        <v>271</v>
      </c>
    </row>
    <row r="54" spans="1:7" ht="10.5" customHeight="1" x14ac:dyDescent="0.25">
      <c r="A54" s="12" t="s">
        <v>86</v>
      </c>
      <c r="B54" s="43"/>
      <c r="C54" s="43"/>
      <c r="D54" s="43"/>
      <c r="E54" s="43"/>
      <c r="F54" s="43"/>
      <c r="G54" s="43"/>
    </row>
    <row r="55" spans="1:7" ht="10.5" customHeight="1" x14ac:dyDescent="0.25">
      <c r="A55" s="14" t="s">
        <v>87</v>
      </c>
      <c r="B55" s="29">
        <v>468</v>
      </c>
      <c r="C55" s="29">
        <v>485</v>
      </c>
      <c r="D55" s="29">
        <v>528</v>
      </c>
      <c r="E55" s="29">
        <v>505</v>
      </c>
      <c r="F55" s="29">
        <v>549</v>
      </c>
      <c r="G55" s="29">
        <v>540</v>
      </c>
    </row>
    <row r="56" spans="1:7" ht="10.5" customHeight="1" x14ac:dyDescent="0.25">
      <c r="A56" s="14" t="s">
        <v>88</v>
      </c>
      <c r="B56" s="29">
        <v>108</v>
      </c>
      <c r="C56" s="29">
        <v>132</v>
      </c>
      <c r="D56" s="29">
        <v>125</v>
      </c>
      <c r="E56" s="29">
        <v>137</v>
      </c>
      <c r="F56" s="29">
        <v>143</v>
      </c>
      <c r="G56" s="29">
        <v>160</v>
      </c>
    </row>
    <row r="57" spans="1:7" ht="10.5" customHeight="1" x14ac:dyDescent="0.25">
      <c r="A57" s="14" t="s">
        <v>89</v>
      </c>
      <c r="B57" s="29">
        <v>78</v>
      </c>
      <c r="C57" s="29">
        <v>95</v>
      </c>
      <c r="D57" s="29">
        <v>101</v>
      </c>
      <c r="E57" s="29">
        <v>100</v>
      </c>
      <c r="F57" s="29">
        <v>97</v>
      </c>
      <c r="G57" s="29">
        <v>94</v>
      </c>
    </row>
    <row r="58" spans="1:7" ht="10.5" customHeight="1" x14ac:dyDescent="0.25">
      <c r="A58" s="12" t="s">
        <v>15</v>
      </c>
      <c r="B58" s="43"/>
      <c r="C58" s="43"/>
      <c r="D58" s="43"/>
      <c r="E58" s="43"/>
      <c r="F58" s="43"/>
      <c r="G58" s="43"/>
    </row>
    <row r="59" spans="1:7" ht="10.5" customHeight="1" x14ac:dyDescent="0.25">
      <c r="A59" s="14" t="s">
        <v>16</v>
      </c>
      <c r="B59" s="29">
        <v>571</v>
      </c>
      <c r="C59" s="29">
        <v>557</v>
      </c>
      <c r="D59" s="29">
        <v>572</v>
      </c>
      <c r="E59" s="29">
        <v>609</v>
      </c>
      <c r="F59" s="29">
        <v>616</v>
      </c>
      <c r="G59" s="29">
        <v>626</v>
      </c>
    </row>
    <row r="60" spans="1:7" ht="10.5" customHeight="1" x14ac:dyDescent="0.25">
      <c r="A60" s="14" t="s">
        <v>17</v>
      </c>
      <c r="B60" s="29">
        <v>182</v>
      </c>
      <c r="C60" s="29">
        <v>179</v>
      </c>
      <c r="D60" s="29">
        <v>196</v>
      </c>
      <c r="E60" s="29">
        <v>218</v>
      </c>
      <c r="F60" s="29">
        <v>238</v>
      </c>
      <c r="G60" s="29">
        <v>242</v>
      </c>
    </row>
    <row r="61" spans="1:7" ht="10.5" customHeight="1" x14ac:dyDescent="0.25">
      <c r="A61" s="14" t="s">
        <v>18</v>
      </c>
      <c r="B61" s="29">
        <v>77</v>
      </c>
      <c r="C61" s="29">
        <v>84</v>
      </c>
      <c r="D61" s="29">
        <v>88</v>
      </c>
      <c r="E61" s="29">
        <v>98</v>
      </c>
      <c r="F61" s="29">
        <v>93</v>
      </c>
      <c r="G61" s="29">
        <v>102</v>
      </c>
    </row>
    <row r="62" spans="1:7" ht="10.5" customHeight="1" x14ac:dyDescent="0.25">
      <c r="A62" s="14" t="s">
        <v>19</v>
      </c>
      <c r="B62" s="29">
        <v>73</v>
      </c>
      <c r="C62" s="29">
        <v>70</v>
      </c>
      <c r="D62" s="29">
        <v>81</v>
      </c>
      <c r="E62" s="29">
        <v>86</v>
      </c>
      <c r="F62" s="29">
        <v>100</v>
      </c>
      <c r="G62" s="29">
        <v>103</v>
      </c>
    </row>
    <row r="63" spans="1:7" ht="10.5" customHeight="1" x14ac:dyDescent="0.25">
      <c r="A63" s="14" t="s">
        <v>20</v>
      </c>
      <c r="B63" s="29">
        <v>22</v>
      </c>
      <c r="C63" s="29">
        <v>21</v>
      </c>
      <c r="D63" s="29">
        <v>22</v>
      </c>
      <c r="E63" s="29">
        <v>19</v>
      </c>
      <c r="F63" s="29">
        <v>21</v>
      </c>
      <c r="G63" s="29">
        <v>21</v>
      </c>
    </row>
    <row r="64" spans="1:7" ht="10.5" customHeight="1" x14ac:dyDescent="0.25">
      <c r="A64" s="14" t="s">
        <v>21</v>
      </c>
      <c r="B64" s="29">
        <v>72</v>
      </c>
      <c r="C64" s="29">
        <v>72</v>
      </c>
      <c r="D64" s="29">
        <v>66</v>
      </c>
      <c r="E64" s="29">
        <v>79</v>
      </c>
      <c r="F64" s="29">
        <v>85</v>
      </c>
      <c r="G64" s="29">
        <v>94</v>
      </c>
    </row>
    <row r="65" spans="1:7" ht="10.5" customHeight="1" x14ac:dyDescent="0.25">
      <c r="A65" s="14" t="s">
        <v>22</v>
      </c>
      <c r="B65" s="29">
        <v>67</v>
      </c>
      <c r="C65" s="29">
        <v>74</v>
      </c>
      <c r="D65" s="29">
        <v>80</v>
      </c>
      <c r="E65" s="29">
        <v>81</v>
      </c>
      <c r="F65" s="29">
        <v>82</v>
      </c>
      <c r="G65" s="5">
        <v>80</v>
      </c>
    </row>
    <row r="66" spans="1:7" ht="10.5" customHeight="1" x14ac:dyDescent="0.25">
      <c r="A66" s="14" t="s">
        <v>23</v>
      </c>
      <c r="B66" s="29">
        <v>105</v>
      </c>
      <c r="C66" s="29">
        <v>101</v>
      </c>
      <c r="D66" s="29">
        <v>110</v>
      </c>
      <c r="E66" s="29">
        <v>130</v>
      </c>
      <c r="F66" s="29">
        <v>132</v>
      </c>
      <c r="G66" s="29">
        <v>127</v>
      </c>
    </row>
    <row r="67" spans="1:7" ht="10.5" customHeight="1" x14ac:dyDescent="0.25">
      <c r="A67" s="14" t="s">
        <v>24</v>
      </c>
      <c r="B67" s="29">
        <v>101</v>
      </c>
      <c r="C67" s="29">
        <v>102</v>
      </c>
      <c r="D67" s="29">
        <v>109</v>
      </c>
      <c r="E67" s="29">
        <v>122</v>
      </c>
      <c r="F67" s="29">
        <v>130</v>
      </c>
      <c r="G67" s="29">
        <v>132</v>
      </c>
    </row>
    <row r="68" spans="1:7" ht="10.5" customHeight="1" x14ac:dyDescent="0.25">
      <c r="A68" s="14" t="s">
        <v>25</v>
      </c>
      <c r="B68" s="29">
        <v>64</v>
      </c>
      <c r="C68" s="29">
        <v>76</v>
      </c>
      <c r="D68" s="29">
        <v>76</v>
      </c>
      <c r="E68" s="29">
        <v>87</v>
      </c>
      <c r="F68" s="29">
        <v>85</v>
      </c>
      <c r="G68" s="29">
        <v>86</v>
      </c>
    </row>
    <row r="69" spans="1:7" ht="10.5" customHeight="1" x14ac:dyDescent="0.25">
      <c r="A69" s="14" t="s">
        <v>26</v>
      </c>
      <c r="B69" s="29">
        <v>296</v>
      </c>
      <c r="C69" s="29">
        <v>317</v>
      </c>
      <c r="D69" s="29">
        <v>339</v>
      </c>
      <c r="E69" s="29">
        <v>389</v>
      </c>
      <c r="F69" s="29">
        <v>409</v>
      </c>
      <c r="G69" s="29">
        <v>435</v>
      </c>
    </row>
    <row r="70" spans="1:7" ht="10.5" customHeight="1" x14ac:dyDescent="0.25">
      <c r="A70" s="14" t="s">
        <v>27</v>
      </c>
      <c r="B70" s="29">
        <v>97</v>
      </c>
      <c r="C70" s="29">
        <v>96</v>
      </c>
      <c r="D70" s="29">
        <v>103</v>
      </c>
      <c r="E70" s="29">
        <v>112</v>
      </c>
      <c r="F70" s="29">
        <v>120</v>
      </c>
      <c r="G70" s="29">
        <v>123</v>
      </c>
    </row>
    <row r="71" spans="1:7" ht="10.5" customHeight="1" x14ac:dyDescent="0.25">
      <c r="A71" s="14" t="s">
        <v>28</v>
      </c>
      <c r="B71" s="29">
        <v>123</v>
      </c>
      <c r="C71" s="29">
        <v>127</v>
      </c>
      <c r="D71" s="29">
        <v>132</v>
      </c>
      <c r="E71" s="29">
        <v>156</v>
      </c>
      <c r="F71" s="29">
        <v>164</v>
      </c>
      <c r="G71" s="29">
        <v>164</v>
      </c>
    </row>
    <row r="72" spans="1:7" ht="10.5" customHeight="1" thickBot="1" x14ac:dyDescent="0.3">
      <c r="A72" s="47" t="s">
        <v>29</v>
      </c>
      <c r="B72" s="39">
        <v>171</v>
      </c>
      <c r="C72" s="39">
        <v>171</v>
      </c>
      <c r="D72" s="39">
        <v>181</v>
      </c>
      <c r="E72" s="39">
        <v>206</v>
      </c>
      <c r="F72" s="39">
        <v>239</v>
      </c>
      <c r="G72" s="39">
        <v>243</v>
      </c>
    </row>
    <row r="73" spans="1:7" ht="10.5" customHeight="1" x14ac:dyDescent="0.25">
      <c r="A73" s="5" t="s">
        <v>138</v>
      </c>
    </row>
    <row r="74" spans="1:7" ht="10.5" customHeight="1" x14ac:dyDescent="0.25">
      <c r="E74" s="36"/>
      <c r="G74" s="36" t="s">
        <v>193</v>
      </c>
    </row>
  </sheetData>
  <pageMargins left="0.39370078740157483" right="0.39370078740157483" top="0.39370078740157483" bottom="0.39370078740157483" header="0" footer="0"/>
  <pageSetup paperSize="9" scale="92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65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9" s="2" customFormat="1" ht="12.75" customHeight="1" x14ac:dyDescent="0.25">
      <c r="A1" s="75" t="str">
        <f>CONCATENATE(seznam!B21,seznam!C21)</f>
        <v>Tab. A.8 Počet pracovišť provádějících VaV ve vládním a vyokoškolském (veřejném) sektoru v ČR celkem</v>
      </c>
      <c r="B1" s="75"/>
      <c r="C1" s="75"/>
      <c r="D1" s="75"/>
      <c r="E1" s="75"/>
      <c r="F1" s="75"/>
      <c r="G1" s="75"/>
      <c r="H1" s="75"/>
    </row>
    <row r="2" spans="1:9" ht="12.75" customHeight="1" thickBot="1" x14ac:dyDescent="0.3">
      <c r="B2" s="6"/>
      <c r="C2" s="6"/>
      <c r="E2" s="7"/>
      <c r="F2" s="7"/>
      <c r="G2" s="7"/>
    </row>
    <row r="3" spans="1:9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  <c r="H3" s="54"/>
      <c r="I3" s="54"/>
    </row>
    <row r="4" spans="1:9" ht="12.75" customHeight="1" x14ac:dyDescent="0.25">
      <c r="A4" s="42" t="s">
        <v>1</v>
      </c>
      <c r="B4" s="10">
        <v>382</v>
      </c>
      <c r="C4" s="10">
        <v>381</v>
      </c>
      <c r="D4" s="10">
        <v>383</v>
      </c>
      <c r="E4" s="10">
        <v>389</v>
      </c>
      <c r="F4" s="10">
        <v>387</v>
      </c>
      <c r="G4" s="10">
        <v>376</v>
      </c>
    </row>
    <row r="5" spans="1:9" ht="12.75" customHeight="1" x14ac:dyDescent="0.25">
      <c r="A5" s="12" t="s">
        <v>31</v>
      </c>
      <c r="B5" s="13"/>
      <c r="C5" s="13"/>
      <c r="D5" s="13"/>
      <c r="E5" s="13"/>
      <c r="F5" s="13"/>
      <c r="G5" s="13"/>
    </row>
    <row r="6" spans="1:9" ht="12.75" customHeight="1" x14ac:dyDescent="0.25">
      <c r="A6" s="15" t="s">
        <v>186</v>
      </c>
      <c r="B6" s="10">
        <v>198</v>
      </c>
      <c r="C6" s="10">
        <v>198</v>
      </c>
      <c r="D6" s="10">
        <v>198</v>
      </c>
      <c r="E6" s="10">
        <v>196</v>
      </c>
      <c r="F6" s="10">
        <v>185</v>
      </c>
      <c r="G6" s="10">
        <v>173</v>
      </c>
    </row>
    <row r="7" spans="1:9" ht="12.75" customHeight="1" x14ac:dyDescent="0.25">
      <c r="A7" s="17" t="s">
        <v>33</v>
      </c>
      <c r="B7" s="29">
        <v>60</v>
      </c>
      <c r="C7" s="29">
        <v>60</v>
      </c>
      <c r="D7" s="29">
        <v>60</v>
      </c>
      <c r="E7" s="29">
        <v>60</v>
      </c>
      <c r="F7" s="29">
        <v>59</v>
      </c>
      <c r="G7" s="29">
        <v>60</v>
      </c>
    </row>
    <row r="8" spans="1:9" ht="12.75" customHeight="1" x14ac:dyDescent="0.25">
      <c r="A8" s="17" t="s">
        <v>34</v>
      </c>
      <c r="B8" s="29">
        <v>40</v>
      </c>
      <c r="C8" s="29">
        <v>39</v>
      </c>
      <c r="D8" s="29">
        <v>38</v>
      </c>
      <c r="E8" s="29">
        <v>38</v>
      </c>
      <c r="F8" s="29">
        <v>38</v>
      </c>
      <c r="G8" s="29">
        <v>37</v>
      </c>
    </row>
    <row r="9" spans="1:9" ht="12.75" customHeight="1" x14ac:dyDescent="0.25">
      <c r="A9" s="44" t="s">
        <v>66</v>
      </c>
      <c r="B9" s="10">
        <v>98</v>
      </c>
      <c r="C9" s="10">
        <v>99</v>
      </c>
      <c r="D9" s="10">
        <v>100</v>
      </c>
      <c r="E9" s="10">
        <v>98</v>
      </c>
      <c r="F9" s="10">
        <v>88</v>
      </c>
      <c r="G9" s="18">
        <v>76</v>
      </c>
    </row>
    <row r="10" spans="1:9" ht="12.75" customHeight="1" x14ac:dyDescent="0.25">
      <c r="A10" s="15" t="s">
        <v>187</v>
      </c>
      <c r="B10" s="10">
        <v>184</v>
      </c>
      <c r="C10" s="10">
        <v>183</v>
      </c>
      <c r="D10" s="10">
        <v>185</v>
      </c>
      <c r="E10" s="10">
        <v>193</v>
      </c>
      <c r="F10" s="10">
        <v>202</v>
      </c>
      <c r="G10" s="10">
        <v>203</v>
      </c>
    </row>
    <row r="11" spans="1:9" ht="12.75" customHeight="1" x14ac:dyDescent="0.25">
      <c r="A11" s="17" t="s">
        <v>68</v>
      </c>
      <c r="B11" s="29">
        <v>145</v>
      </c>
      <c r="C11" s="29">
        <v>145</v>
      </c>
      <c r="D11" s="29">
        <v>148</v>
      </c>
      <c r="E11" s="29">
        <v>156</v>
      </c>
      <c r="F11" s="29">
        <v>167</v>
      </c>
      <c r="G11" s="29">
        <v>167</v>
      </c>
    </row>
    <row r="12" spans="1:9" ht="12.75" customHeight="1" x14ac:dyDescent="0.25">
      <c r="A12" s="17" t="s">
        <v>69</v>
      </c>
      <c r="B12" s="29">
        <v>11</v>
      </c>
      <c r="C12" s="29">
        <v>11</v>
      </c>
      <c r="D12" s="29">
        <v>11</v>
      </c>
      <c r="E12" s="29">
        <v>11</v>
      </c>
      <c r="F12" s="29">
        <v>11</v>
      </c>
      <c r="G12" s="29">
        <v>11</v>
      </c>
    </row>
    <row r="13" spans="1:9" ht="12.75" customHeight="1" x14ac:dyDescent="0.25">
      <c r="A13" s="17" t="s">
        <v>70</v>
      </c>
      <c r="B13" s="29">
        <v>28</v>
      </c>
      <c r="C13" s="29">
        <v>27</v>
      </c>
      <c r="D13" s="29">
        <v>26</v>
      </c>
      <c r="E13" s="29">
        <v>26</v>
      </c>
      <c r="F13" s="29">
        <v>24</v>
      </c>
      <c r="G13" s="29">
        <v>25</v>
      </c>
    </row>
    <row r="14" spans="1:9" ht="12.75" customHeight="1" x14ac:dyDescent="0.25">
      <c r="A14" s="12" t="s">
        <v>131</v>
      </c>
      <c r="B14" s="13"/>
      <c r="C14" s="13"/>
      <c r="D14" s="13"/>
      <c r="E14" s="13"/>
      <c r="F14" s="13"/>
      <c r="G14" s="13"/>
    </row>
    <row r="15" spans="1:9" ht="12.75" customHeight="1" x14ac:dyDescent="0.25">
      <c r="A15" s="14" t="s">
        <v>132</v>
      </c>
      <c r="B15" s="18">
        <v>64</v>
      </c>
      <c r="C15" s="18">
        <v>56</v>
      </c>
      <c r="D15" s="18">
        <v>63</v>
      </c>
      <c r="E15" s="18">
        <v>60</v>
      </c>
      <c r="F15" s="18">
        <v>52</v>
      </c>
      <c r="G15" s="18">
        <v>39</v>
      </c>
    </row>
    <row r="16" spans="1:9" ht="12.75" customHeight="1" x14ac:dyDescent="0.25">
      <c r="A16" s="14" t="s">
        <v>133</v>
      </c>
      <c r="B16" s="18">
        <v>110</v>
      </c>
      <c r="C16" s="18">
        <v>112</v>
      </c>
      <c r="D16" s="18">
        <v>102</v>
      </c>
      <c r="E16" s="18">
        <v>108</v>
      </c>
      <c r="F16" s="18">
        <v>106</v>
      </c>
      <c r="G16" s="18">
        <v>95</v>
      </c>
    </row>
    <row r="17" spans="1:7" ht="12.75" customHeight="1" x14ac:dyDescent="0.25">
      <c r="A17" s="14" t="s">
        <v>134</v>
      </c>
      <c r="B17" s="18">
        <v>102</v>
      </c>
      <c r="C17" s="18">
        <v>108</v>
      </c>
      <c r="D17" s="18">
        <v>107</v>
      </c>
      <c r="E17" s="18">
        <v>108</v>
      </c>
      <c r="F17" s="18">
        <v>110</v>
      </c>
      <c r="G17" s="18">
        <v>111</v>
      </c>
    </row>
    <row r="18" spans="1:7" ht="12.75" customHeight="1" x14ac:dyDescent="0.25">
      <c r="A18" s="14" t="s">
        <v>135</v>
      </c>
      <c r="B18" s="18">
        <v>51</v>
      </c>
      <c r="C18" s="18">
        <v>47</v>
      </c>
      <c r="D18" s="18">
        <v>48</v>
      </c>
      <c r="E18" s="18">
        <v>51</v>
      </c>
      <c r="F18" s="18">
        <v>45</v>
      </c>
      <c r="G18" s="18">
        <v>53</v>
      </c>
    </row>
    <row r="19" spans="1:7" ht="12.75" customHeight="1" x14ac:dyDescent="0.25">
      <c r="A19" s="14" t="s">
        <v>81</v>
      </c>
      <c r="B19" s="18">
        <v>55</v>
      </c>
      <c r="C19" s="18">
        <v>58</v>
      </c>
      <c r="D19" s="18">
        <v>63</v>
      </c>
      <c r="E19" s="18">
        <v>62</v>
      </c>
      <c r="F19" s="18">
        <v>74</v>
      </c>
      <c r="G19" s="18">
        <v>78</v>
      </c>
    </row>
    <row r="20" spans="1:7" ht="12.75" customHeight="1" x14ac:dyDescent="0.25">
      <c r="A20" s="12" t="s">
        <v>136</v>
      </c>
      <c r="B20" s="13"/>
      <c r="C20" s="13"/>
      <c r="D20" s="13"/>
      <c r="E20" s="13"/>
      <c r="F20" s="13"/>
      <c r="G20" s="13"/>
    </row>
    <row r="21" spans="1:7" ht="12.75" customHeight="1" x14ac:dyDescent="0.25">
      <c r="A21" s="14" t="s">
        <v>75</v>
      </c>
      <c r="B21" s="18">
        <v>6</v>
      </c>
      <c r="C21" s="18">
        <v>7</v>
      </c>
      <c r="D21" s="18">
        <v>8</v>
      </c>
      <c r="E21" s="18">
        <v>10</v>
      </c>
      <c r="F21" s="18">
        <v>10</v>
      </c>
      <c r="G21" s="18">
        <v>4</v>
      </c>
    </row>
    <row r="22" spans="1:7" ht="12.75" customHeight="1" x14ac:dyDescent="0.25">
      <c r="A22" s="14" t="s">
        <v>76</v>
      </c>
      <c r="B22" s="18">
        <v>109</v>
      </c>
      <c r="C22" s="18">
        <v>103</v>
      </c>
      <c r="D22" s="18">
        <v>102</v>
      </c>
      <c r="E22" s="18">
        <v>95</v>
      </c>
      <c r="F22" s="18">
        <v>88</v>
      </c>
      <c r="G22" s="18">
        <v>73</v>
      </c>
    </row>
    <row r="23" spans="1:7" ht="12.75" customHeight="1" x14ac:dyDescent="0.25">
      <c r="A23" s="14" t="s">
        <v>77</v>
      </c>
      <c r="B23" s="18">
        <v>29</v>
      </c>
      <c r="C23" s="18">
        <v>34</v>
      </c>
      <c r="D23" s="18">
        <v>33</v>
      </c>
      <c r="E23" s="18">
        <v>36</v>
      </c>
      <c r="F23" s="18">
        <v>32</v>
      </c>
      <c r="G23" s="18">
        <v>33</v>
      </c>
    </row>
    <row r="24" spans="1:7" ht="12.75" customHeight="1" x14ac:dyDescent="0.25">
      <c r="A24" s="14" t="s">
        <v>78</v>
      </c>
      <c r="B24" s="18">
        <v>39</v>
      </c>
      <c r="C24" s="18">
        <v>33</v>
      </c>
      <c r="D24" s="18">
        <v>33</v>
      </c>
      <c r="E24" s="18">
        <v>43</v>
      </c>
      <c r="F24" s="18">
        <v>50</v>
      </c>
      <c r="G24" s="18">
        <v>45</v>
      </c>
    </row>
    <row r="25" spans="1:7" ht="12.75" customHeight="1" x14ac:dyDescent="0.25">
      <c r="A25" s="14" t="s">
        <v>79</v>
      </c>
      <c r="B25" s="18">
        <v>70</v>
      </c>
      <c r="C25" s="18">
        <v>69</v>
      </c>
      <c r="D25" s="18">
        <v>72</v>
      </c>
      <c r="E25" s="18">
        <v>71</v>
      </c>
      <c r="F25" s="18">
        <v>71</v>
      </c>
      <c r="G25" s="18">
        <v>82</v>
      </c>
    </row>
    <row r="26" spans="1:7" ht="12.75" customHeight="1" x14ac:dyDescent="0.25">
      <c r="A26" s="14" t="s">
        <v>80</v>
      </c>
      <c r="B26" s="18">
        <v>51</v>
      </c>
      <c r="C26" s="18">
        <v>52</v>
      </c>
      <c r="D26" s="18">
        <v>54</v>
      </c>
      <c r="E26" s="18">
        <v>56</v>
      </c>
      <c r="F26" s="18">
        <v>49</v>
      </c>
      <c r="G26" s="18">
        <v>49</v>
      </c>
    </row>
    <row r="27" spans="1:7" ht="12.75" customHeight="1" x14ac:dyDescent="0.25">
      <c r="A27" s="14" t="s">
        <v>81</v>
      </c>
      <c r="B27" s="18">
        <v>78</v>
      </c>
      <c r="C27" s="18">
        <v>83</v>
      </c>
      <c r="D27" s="18">
        <v>81</v>
      </c>
      <c r="E27" s="18">
        <v>78</v>
      </c>
      <c r="F27" s="18">
        <v>87</v>
      </c>
      <c r="G27" s="18">
        <v>90</v>
      </c>
    </row>
    <row r="28" spans="1:7" ht="12.75" customHeight="1" x14ac:dyDescent="0.25">
      <c r="A28" s="12" t="s">
        <v>140</v>
      </c>
      <c r="B28" s="13"/>
      <c r="C28" s="13"/>
      <c r="D28" s="13"/>
      <c r="E28" s="13"/>
      <c r="F28" s="13"/>
      <c r="G28" s="13"/>
    </row>
    <row r="29" spans="1:7" ht="12.75" customHeight="1" x14ac:dyDescent="0.25">
      <c r="A29" s="14" t="s">
        <v>114</v>
      </c>
      <c r="B29" s="18">
        <v>95</v>
      </c>
      <c r="C29" s="18">
        <v>99</v>
      </c>
      <c r="D29" s="18">
        <v>108</v>
      </c>
      <c r="E29" s="18">
        <v>113</v>
      </c>
      <c r="F29" s="18">
        <v>116</v>
      </c>
      <c r="G29" s="18">
        <v>110</v>
      </c>
    </row>
    <row r="30" spans="1:7" ht="12.75" customHeight="1" x14ac:dyDescent="0.25">
      <c r="A30" s="14" t="s">
        <v>45</v>
      </c>
      <c r="B30" s="18">
        <v>369</v>
      </c>
      <c r="C30" s="18">
        <v>365</v>
      </c>
      <c r="D30" s="18">
        <v>370</v>
      </c>
      <c r="E30" s="18">
        <v>375</v>
      </c>
      <c r="F30" s="18">
        <v>375</v>
      </c>
      <c r="G30" s="18">
        <v>363</v>
      </c>
    </row>
    <row r="31" spans="1:7" ht="12.75" customHeight="1" x14ac:dyDescent="0.25">
      <c r="A31" s="20" t="s">
        <v>97</v>
      </c>
      <c r="B31" s="18">
        <v>15</v>
      </c>
      <c r="C31" s="18">
        <v>13</v>
      </c>
      <c r="D31" s="18">
        <v>19</v>
      </c>
      <c r="E31" s="18">
        <v>26</v>
      </c>
      <c r="F31" s="18">
        <v>24</v>
      </c>
      <c r="G31" s="18">
        <v>21</v>
      </c>
    </row>
    <row r="32" spans="1:7" ht="12.75" customHeight="1" x14ac:dyDescent="0.25">
      <c r="A32" s="20" t="s">
        <v>94</v>
      </c>
      <c r="B32" s="18">
        <v>137</v>
      </c>
      <c r="C32" s="18">
        <v>144</v>
      </c>
      <c r="D32" s="18">
        <v>153</v>
      </c>
      <c r="E32" s="18">
        <v>173</v>
      </c>
      <c r="F32" s="18">
        <v>188</v>
      </c>
      <c r="G32" s="18">
        <v>194</v>
      </c>
    </row>
    <row r="33" spans="1:7" ht="12.75" customHeight="1" x14ac:dyDescent="0.25">
      <c r="A33" s="14" t="s">
        <v>115</v>
      </c>
      <c r="B33" s="18">
        <v>94</v>
      </c>
      <c r="C33" s="18">
        <v>96</v>
      </c>
      <c r="D33" s="18">
        <v>100</v>
      </c>
      <c r="E33" s="18">
        <v>92</v>
      </c>
      <c r="F33" s="18">
        <v>87</v>
      </c>
      <c r="G33" s="18">
        <v>88</v>
      </c>
    </row>
    <row r="34" spans="1:7" ht="12.75" customHeight="1" x14ac:dyDescent="0.25">
      <c r="A34" s="12" t="s">
        <v>137</v>
      </c>
      <c r="B34" s="43"/>
      <c r="C34" s="43"/>
      <c r="D34" s="43"/>
      <c r="E34" s="43"/>
      <c r="F34" s="43"/>
      <c r="G34" s="43"/>
    </row>
    <row r="35" spans="1:7" ht="12.75" customHeight="1" x14ac:dyDescent="0.25">
      <c r="A35" s="14" t="s">
        <v>6</v>
      </c>
      <c r="B35" s="29">
        <v>285</v>
      </c>
      <c r="C35" s="29">
        <v>274</v>
      </c>
      <c r="D35" s="29">
        <v>281</v>
      </c>
      <c r="E35" s="29">
        <v>284</v>
      </c>
      <c r="F35" s="29">
        <v>287</v>
      </c>
      <c r="G35" s="29">
        <v>268</v>
      </c>
    </row>
    <row r="36" spans="1:7" ht="12.75" customHeight="1" x14ac:dyDescent="0.25">
      <c r="A36" s="14" t="s">
        <v>7</v>
      </c>
      <c r="B36" s="29">
        <v>186</v>
      </c>
      <c r="C36" s="29">
        <v>204</v>
      </c>
      <c r="D36" s="29">
        <v>205</v>
      </c>
      <c r="E36" s="29">
        <v>235</v>
      </c>
      <c r="F36" s="29">
        <v>241</v>
      </c>
      <c r="G36" s="29">
        <v>224</v>
      </c>
    </row>
    <row r="37" spans="1:7" ht="12.75" customHeight="1" x14ac:dyDescent="0.25">
      <c r="A37" s="14" t="s">
        <v>8</v>
      </c>
      <c r="B37" s="29">
        <v>57</v>
      </c>
      <c r="C37" s="29">
        <v>55</v>
      </c>
      <c r="D37" s="29">
        <v>60</v>
      </c>
      <c r="E37" s="29">
        <v>64</v>
      </c>
      <c r="F37" s="29">
        <v>83</v>
      </c>
      <c r="G37" s="29">
        <v>72</v>
      </c>
    </row>
    <row r="38" spans="1:7" ht="12.75" customHeight="1" x14ac:dyDescent="0.25">
      <c r="A38" s="45" t="s">
        <v>113</v>
      </c>
      <c r="B38" s="43"/>
      <c r="C38" s="43"/>
      <c r="D38" s="43"/>
      <c r="E38" s="43"/>
      <c r="F38" s="43"/>
      <c r="G38" s="43"/>
    </row>
    <row r="39" spans="1:7" ht="12.75" customHeight="1" x14ac:dyDescent="0.25">
      <c r="A39" s="14" t="s">
        <v>9</v>
      </c>
      <c r="B39" s="29">
        <v>71</v>
      </c>
      <c r="C39" s="29">
        <v>87</v>
      </c>
      <c r="D39" s="29">
        <v>79</v>
      </c>
      <c r="E39" s="29">
        <v>83</v>
      </c>
      <c r="F39" s="29">
        <v>86</v>
      </c>
      <c r="G39" s="29">
        <v>84</v>
      </c>
    </row>
    <row r="40" spans="1:7" ht="12.75" customHeight="1" x14ac:dyDescent="0.25">
      <c r="A40" s="14" t="s">
        <v>10</v>
      </c>
      <c r="B40" s="29">
        <v>66</v>
      </c>
      <c r="C40" s="29">
        <v>54</v>
      </c>
      <c r="D40" s="29">
        <v>66</v>
      </c>
      <c r="E40" s="29">
        <v>61</v>
      </c>
      <c r="F40" s="29">
        <v>52</v>
      </c>
      <c r="G40" s="29">
        <v>58</v>
      </c>
    </row>
    <row r="41" spans="1:7" ht="12.75" customHeight="1" x14ac:dyDescent="0.25">
      <c r="A41" s="14" t="s">
        <v>11</v>
      </c>
      <c r="B41" s="29">
        <v>35</v>
      </c>
      <c r="C41" s="29">
        <v>34</v>
      </c>
      <c r="D41" s="29">
        <v>35</v>
      </c>
      <c r="E41" s="29">
        <v>35</v>
      </c>
      <c r="F41" s="29">
        <v>36</v>
      </c>
      <c r="G41" s="29">
        <v>37</v>
      </c>
    </row>
    <row r="42" spans="1:7" ht="12.75" customHeight="1" x14ac:dyDescent="0.25">
      <c r="A42" s="14" t="s">
        <v>12</v>
      </c>
      <c r="B42" s="29">
        <v>39</v>
      </c>
      <c r="C42" s="29">
        <v>35</v>
      </c>
      <c r="D42" s="29">
        <v>35</v>
      </c>
      <c r="E42" s="29">
        <v>36</v>
      </c>
      <c r="F42" s="29">
        <v>37</v>
      </c>
      <c r="G42" s="29">
        <v>31</v>
      </c>
    </row>
    <row r="43" spans="1:7" ht="12.75" customHeight="1" x14ac:dyDescent="0.25">
      <c r="A43" s="14" t="s">
        <v>13</v>
      </c>
      <c r="B43" s="29">
        <v>84</v>
      </c>
      <c r="C43" s="29">
        <v>83</v>
      </c>
      <c r="D43" s="29">
        <v>71</v>
      </c>
      <c r="E43" s="29">
        <v>65</v>
      </c>
      <c r="F43" s="29">
        <v>80</v>
      </c>
      <c r="G43" s="29">
        <v>74</v>
      </c>
    </row>
    <row r="44" spans="1:7" x14ac:dyDescent="0.25">
      <c r="A44" s="14" t="s">
        <v>14</v>
      </c>
      <c r="B44" s="29">
        <v>87</v>
      </c>
      <c r="C44" s="29">
        <v>88</v>
      </c>
      <c r="D44" s="29">
        <v>97</v>
      </c>
      <c r="E44" s="29">
        <v>109</v>
      </c>
      <c r="F44" s="29">
        <v>96</v>
      </c>
      <c r="G44" s="29">
        <v>92</v>
      </c>
    </row>
    <row r="45" spans="1:7" ht="10.5" customHeight="1" x14ac:dyDescent="0.25">
      <c r="A45" s="45" t="s">
        <v>86</v>
      </c>
      <c r="B45" s="53"/>
      <c r="C45" s="53"/>
      <c r="D45" s="53"/>
      <c r="E45" s="53"/>
      <c r="F45" s="53"/>
      <c r="G45" s="53"/>
    </row>
    <row r="46" spans="1:7" ht="10.5" customHeight="1" x14ac:dyDescent="0.25">
      <c r="A46" s="49" t="s">
        <v>87</v>
      </c>
      <c r="B46" s="37">
        <v>59</v>
      </c>
      <c r="C46" s="37">
        <v>72</v>
      </c>
      <c r="D46" s="37">
        <v>77</v>
      </c>
      <c r="E46" s="37">
        <v>64</v>
      </c>
      <c r="F46" s="37">
        <v>62</v>
      </c>
      <c r="G46" s="37">
        <v>56</v>
      </c>
    </row>
    <row r="47" spans="1:7" ht="10.5" customHeight="1" x14ac:dyDescent="0.25">
      <c r="A47" s="49" t="s">
        <v>88</v>
      </c>
      <c r="B47" s="37">
        <v>64</v>
      </c>
      <c r="C47" s="37">
        <v>59</v>
      </c>
      <c r="D47" s="37">
        <v>56</v>
      </c>
      <c r="E47" s="37">
        <v>48</v>
      </c>
      <c r="F47" s="37">
        <v>62</v>
      </c>
      <c r="G47" s="37">
        <v>63</v>
      </c>
    </row>
    <row r="48" spans="1:7" ht="10.5" customHeight="1" x14ac:dyDescent="0.25">
      <c r="A48" s="49" t="s">
        <v>89</v>
      </c>
      <c r="B48" s="37">
        <v>33</v>
      </c>
      <c r="C48" s="37">
        <v>43</v>
      </c>
      <c r="D48" s="37">
        <v>49</v>
      </c>
      <c r="E48" s="37">
        <v>46</v>
      </c>
      <c r="F48" s="37">
        <v>49</v>
      </c>
      <c r="G48" s="37">
        <v>39</v>
      </c>
    </row>
    <row r="49" spans="1:7" ht="10.5" customHeight="1" x14ac:dyDescent="0.25">
      <c r="A49" s="12" t="s">
        <v>15</v>
      </c>
      <c r="B49" s="43"/>
      <c r="C49" s="43"/>
      <c r="D49" s="43"/>
      <c r="E49" s="43"/>
      <c r="F49" s="43"/>
      <c r="G49" s="43"/>
    </row>
    <row r="50" spans="1:7" ht="10.5" customHeight="1" x14ac:dyDescent="0.25">
      <c r="A50" s="14" t="s">
        <v>16</v>
      </c>
      <c r="B50" s="29">
        <v>161</v>
      </c>
      <c r="C50" s="29">
        <v>156</v>
      </c>
      <c r="D50" s="29">
        <v>156</v>
      </c>
      <c r="E50" s="29">
        <v>155</v>
      </c>
      <c r="F50" s="29">
        <v>155</v>
      </c>
      <c r="G50" s="29">
        <v>152</v>
      </c>
    </row>
    <row r="51" spans="1:7" ht="10.5" customHeight="1" x14ac:dyDescent="0.25">
      <c r="A51" s="14" t="s">
        <v>17</v>
      </c>
      <c r="B51" s="29">
        <v>20</v>
      </c>
      <c r="C51" s="29">
        <v>20</v>
      </c>
      <c r="D51" s="29">
        <v>19</v>
      </c>
      <c r="E51" s="29">
        <v>20</v>
      </c>
      <c r="F51" s="29">
        <v>18</v>
      </c>
      <c r="G51" s="29">
        <v>17</v>
      </c>
    </row>
    <row r="52" spans="1:7" ht="10.5" customHeight="1" x14ac:dyDescent="0.25">
      <c r="A52" s="14" t="s">
        <v>18</v>
      </c>
      <c r="B52" s="29">
        <v>23</v>
      </c>
      <c r="C52" s="29">
        <v>23</v>
      </c>
      <c r="D52" s="29">
        <v>23</v>
      </c>
      <c r="E52" s="29">
        <v>23</v>
      </c>
      <c r="F52" s="29">
        <v>19</v>
      </c>
      <c r="G52" s="29">
        <v>21</v>
      </c>
    </row>
    <row r="53" spans="1:7" ht="10.5" customHeight="1" x14ac:dyDescent="0.25">
      <c r="A53" s="14" t="s">
        <v>19</v>
      </c>
      <c r="B53" s="29">
        <v>15</v>
      </c>
      <c r="C53" s="29">
        <v>15</v>
      </c>
      <c r="D53" s="29">
        <v>17</v>
      </c>
      <c r="E53" s="29">
        <v>18</v>
      </c>
      <c r="F53" s="29">
        <v>17</v>
      </c>
      <c r="G53" s="29">
        <v>19</v>
      </c>
    </row>
    <row r="54" spans="1:7" ht="10.5" customHeight="1" x14ac:dyDescent="0.25">
      <c r="A54" s="14" t="s">
        <v>20</v>
      </c>
      <c r="B54" s="29">
        <v>5</v>
      </c>
      <c r="C54" s="29">
        <v>4</v>
      </c>
      <c r="D54" s="29">
        <v>4</v>
      </c>
      <c r="E54" s="29">
        <v>2</v>
      </c>
      <c r="F54" s="29">
        <v>2</v>
      </c>
      <c r="G54" s="29">
        <v>1</v>
      </c>
    </row>
    <row r="55" spans="1:7" ht="10.5" customHeight="1" x14ac:dyDescent="0.25">
      <c r="A55" s="14" t="s">
        <v>21</v>
      </c>
      <c r="B55" s="29">
        <v>17</v>
      </c>
      <c r="C55" s="29">
        <v>16</v>
      </c>
      <c r="D55" s="29">
        <v>14</v>
      </c>
      <c r="E55" s="29">
        <v>13</v>
      </c>
      <c r="F55" s="29">
        <v>15</v>
      </c>
      <c r="G55" s="29">
        <v>14</v>
      </c>
    </row>
    <row r="56" spans="1:7" ht="10.5" customHeight="1" x14ac:dyDescent="0.25">
      <c r="A56" s="14" t="s">
        <v>22</v>
      </c>
      <c r="B56" s="29">
        <v>10</v>
      </c>
      <c r="C56" s="29">
        <v>12</v>
      </c>
      <c r="D56" s="29">
        <v>12</v>
      </c>
      <c r="E56" s="29">
        <v>14</v>
      </c>
      <c r="F56" s="29">
        <v>14</v>
      </c>
      <c r="G56" s="29">
        <v>13</v>
      </c>
    </row>
    <row r="57" spans="1:7" ht="10.5" customHeight="1" x14ac:dyDescent="0.25">
      <c r="A57" s="14" t="s">
        <v>23</v>
      </c>
      <c r="B57" s="29">
        <v>12</v>
      </c>
      <c r="C57" s="29">
        <v>12</v>
      </c>
      <c r="D57" s="29">
        <v>15</v>
      </c>
      <c r="E57" s="29">
        <v>16</v>
      </c>
      <c r="F57" s="29">
        <v>15</v>
      </c>
      <c r="G57" s="5">
        <v>14</v>
      </c>
    </row>
    <row r="58" spans="1:7" ht="10.5" customHeight="1" x14ac:dyDescent="0.25">
      <c r="A58" s="14" t="s">
        <v>24</v>
      </c>
      <c r="B58" s="29">
        <v>12</v>
      </c>
      <c r="C58" s="29">
        <v>12</v>
      </c>
      <c r="D58" s="29">
        <v>14</v>
      </c>
      <c r="E58" s="29">
        <v>14</v>
      </c>
      <c r="F58" s="29">
        <v>13</v>
      </c>
      <c r="G58" s="29">
        <v>11</v>
      </c>
    </row>
    <row r="59" spans="1:7" ht="10.5" customHeight="1" x14ac:dyDescent="0.25">
      <c r="A59" s="14" t="s">
        <v>25</v>
      </c>
      <c r="B59" s="29">
        <v>4</v>
      </c>
      <c r="C59" s="29">
        <v>3</v>
      </c>
      <c r="D59" s="29">
        <v>4</v>
      </c>
      <c r="E59" s="29">
        <v>4</v>
      </c>
      <c r="F59" s="29">
        <v>4</v>
      </c>
      <c r="G59" s="29">
        <v>3</v>
      </c>
    </row>
    <row r="60" spans="1:7" ht="10.5" customHeight="1" x14ac:dyDescent="0.25">
      <c r="A60" s="14" t="s">
        <v>26</v>
      </c>
      <c r="B60" s="29">
        <v>52</v>
      </c>
      <c r="C60" s="29">
        <v>56</v>
      </c>
      <c r="D60" s="29">
        <v>55</v>
      </c>
      <c r="E60" s="29">
        <v>58</v>
      </c>
      <c r="F60" s="29">
        <v>63</v>
      </c>
      <c r="G60" s="29">
        <v>60</v>
      </c>
    </row>
    <row r="61" spans="1:7" ht="10.5" customHeight="1" x14ac:dyDescent="0.25">
      <c r="A61" s="14" t="s">
        <v>27</v>
      </c>
      <c r="B61" s="29">
        <v>16</v>
      </c>
      <c r="C61" s="29">
        <v>16</v>
      </c>
      <c r="D61" s="29">
        <v>16</v>
      </c>
      <c r="E61" s="29">
        <v>14</v>
      </c>
      <c r="F61" s="29">
        <v>14</v>
      </c>
      <c r="G61" s="29">
        <v>13</v>
      </c>
    </row>
    <row r="62" spans="1:7" ht="10.5" customHeight="1" x14ac:dyDescent="0.25">
      <c r="A62" s="14" t="s">
        <v>28</v>
      </c>
      <c r="B62" s="29">
        <v>12</v>
      </c>
      <c r="C62" s="29">
        <v>12</v>
      </c>
      <c r="D62" s="29">
        <v>11</v>
      </c>
      <c r="E62" s="29">
        <v>12</v>
      </c>
      <c r="F62" s="29">
        <v>12</v>
      </c>
      <c r="G62" s="29">
        <v>11</v>
      </c>
    </row>
    <row r="63" spans="1:7" ht="10.5" customHeight="1" thickBot="1" x14ac:dyDescent="0.3">
      <c r="A63" s="47" t="s">
        <v>29</v>
      </c>
      <c r="B63" s="39">
        <v>23</v>
      </c>
      <c r="C63" s="39">
        <v>24</v>
      </c>
      <c r="D63" s="39">
        <v>23</v>
      </c>
      <c r="E63" s="39">
        <v>26</v>
      </c>
      <c r="F63" s="39">
        <v>26</v>
      </c>
      <c r="G63" s="39">
        <v>27</v>
      </c>
    </row>
    <row r="64" spans="1:7" ht="24" customHeight="1" x14ac:dyDescent="0.25">
      <c r="A64" s="34" t="s">
        <v>146</v>
      </c>
      <c r="B64" s="34"/>
      <c r="C64" s="34"/>
      <c r="D64" s="34"/>
      <c r="E64" s="34"/>
      <c r="F64" s="34"/>
      <c r="G64" s="34"/>
    </row>
    <row r="65" spans="5:7" x14ac:dyDescent="0.25">
      <c r="E65" s="36"/>
      <c r="G65" s="36" t="s">
        <v>193</v>
      </c>
    </row>
  </sheetData>
  <mergeCells count="1">
    <mergeCell ref="A64:G64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64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9" s="2" customFormat="1" ht="12.75" customHeight="1" x14ac:dyDescent="0.25">
      <c r="A1" s="75" t="str">
        <f>CONCATENATE(seznam!B22,seznam!C22)</f>
        <v>Tab. A.8aočet pracovišť provádějících VaV ve vládním sektoru v ČR</v>
      </c>
      <c r="B1" s="75"/>
      <c r="C1" s="75"/>
      <c r="D1" s="75"/>
      <c r="E1" s="75"/>
      <c r="F1" s="75"/>
      <c r="G1" s="75"/>
      <c r="H1" s="75"/>
    </row>
    <row r="2" spans="1:9" ht="12.75" customHeight="1" thickBot="1" x14ac:dyDescent="0.3">
      <c r="B2" s="6"/>
      <c r="C2" s="6"/>
      <c r="E2" s="7"/>
      <c r="F2" s="7"/>
      <c r="G2" s="7"/>
    </row>
    <row r="3" spans="1:9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  <c r="H3" s="54"/>
      <c r="I3" s="54"/>
    </row>
    <row r="4" spans="1:9" ht="12.75" customHeight="1" x14ac:dyDescent="0.25">
      <c r="A4" s="42" t="s">
        <v>1</v>
      </c>
      <c r="B4" s="10">
        <v>198</v>
      </c>
      <c r="C4" s="10">
        <v>198</v>
      </c>
      <c r="D4" s="10">
        <v>198</v>
      </c>
      <c r="E4" s="10">
        <v>196</v>
      </c>
      <c r="F4" s="10">
        <v>185</v>
      </c>
      <c r="G4" s="10">
        <v>173</v>
      </c>
    </row>
    <row r="5" spans="1:9" ht="12.75" customHeight="1" x14ac:dyDescent="0.25">
      <c r="A5" s="12" t="s">
        <v>31</v>
      </c>
      <c r="B5" s="13"/>
      <c r="C5" s="13"/>
      <c r="D5" s="13"/>
      <c r="E5" s="13"/>
      <c r="F5" s="13"/>
      <c r="G5" s="13"/>
    </row>
    <row r="6" spans="1:9" ht="12.75" customHeight="1" x14ac:dyDescent="0.25">
      <c r="A6" s="15" t="s">
        <v>139</v>
      </c>
      <c r="B6" s="10">
        <f t="shared" ref="B6:E6" si="0">B7+B8</f>
        <v>100</v>
      </c>
      <c r="C6" s="10">
        <f t="shared" si="0"/>
        <v>99</v>
      </c>
      <c r="D6" s="10">
        <f t="shared" si="0"/>
        <v>98</v>
      </c>
      <c r="E6" s="10">
        <f t="shared" si="0"/>
        <v>98</v>
      </c>
      <c r="F6" s="10">
        <v>97</v>
      </c>
      <c r="G6" s="10">
        <v>97</v>
      </c>
    </row>
    <row r="7" spans="1:9" ht="12.75" customHeight="1" x14ac:dyDescent="0.25">
      <c r="A7" s="17" t="s">
        <v>71</v>
      </c>
      <c r="B7" s="29">
        <v>60</v>
      </c>
      <c r="C7" s="29">
        <v>60</v>
      </c>
      <c r="D7" s="29">
        <v>60</v>
      </c>
      <c r="E7" s="29">
        <v>60</v>
      </c>
      <c r="F7" s="29">
        <v>59</v>
      </c>
      <c r="G7" s="29">
        <v>60</v>
      </c>
    </row>
    <row r="8" spans="1:9" ht="12.75" customHeight="1" x14ac:dyDescent="0.25">
      <c r="A8" s="17" t="s">
        <v>34</v>
      </c>
      <c r="B8" s="29">
        <v>40</v>
      </c>
      <c r="C8" s="29">
        <v>39</v>
      </c>
      <c r="D8" s="29">
        <v>38</v>
      </c>
      <c r="E8" s="29">
        <v>38</v>
      </c>
      <c r="F8" s="29">
        <v>38</v>
      </c>
      <c r="G8" s="29">
        <v>37</v>
      </c>
    </row>
    <row r="9" spans="1:9" ht="12.75" customHeight="1" x14ac:dyDescent="0.25">
      <c r="A9" s="15" t="s">
        <v>35</v>
      </c>
      <c r="B9" s="10">
        <v>98</v>
      </c>
      <c r="C9" s="10">
        <v>99</v>
      </c>
      <c r="D9" s="10">
        <v>100</v>
      </c>
      <c r="E9" s="10">
        <v>98</v>
      </c>
      <c r="F9" s="10">
        <v>88</v>
      </c>
      <c r="G9" s="10">
        <v>76</v>
      </c>
    </row>
    <row r="10" spans="1:9" ht="12.75" customHeight="1" x14ac:dyDescent="0.25">
      <c r="A10" s="17" t="s">
        <v>46</v>
      </c>
      <c r="B10" s="29">
        <v>60</v>
      </c>
      <c r="C10" s="29">
        <v>64</v>
      </c>
      <c r="D10" s="29">
        <v>65</v>
      </c>
      <c r="E10" s="29">
        <v>63</v>
      </c>
      <c r="F10" s="29">
        <v>59</v>
      </c>
      <c r="G10" s="29">
        <v>53</v>
      </c>
    </row>
    <row r="11" spans="1:9" ht="12.75" customHeight="1" x14ac:dyDescent="0.25">
      <c r="A11" s="17" t="s">
        <v>2</v>
      </c>
      <c r="B11" s="29">
        <v>38</v>
      </c>
      <c r="C11" s="29">
        <v>35</v>
      </c>
      <c r="D11" s="29">
        <v>35</v>
      </c>
      <c r="E11" s="29">
        <v>35</v>
      </c>
      <c r="F11" s="29">
        <v>29</v>
      </c>
      <c r="G11" s="29">
        <v>23</v>
      </c>
    </row>
    <row r="12" spans="1:9" ht="12.75" customHeight="1" x14ac:dyDescent="0.25">
      <c r="A12" s="12" t="s">
        <v>131</v>
      </c>
      <c r="B12" s="13"/>
      <c r="C12" s="13"/>
      <c r="D12" s="13"/>
      <c r="E12" s="13"/>
      <c r="F12" s="13"/>
      <c r="G12" s="13"/>
    </row>
    <row r="13" spans="1:9" ht="12.75" customHeight="1" x14ac:dyDescent="0.25">
      <c r="A13" s="14" t="s">
        <v>132</v>
      </c>
      <c r="B13" s="18">
        <v>40</v>
      </c>
      <c r="C13" s="18">
        <v>39</v>
      </c>
      <c r="D13" s="18">
        <v>43</v>
      </c>
      <c r="E13" s="18">
        <v>42</v>
      </c>
      <c r="F13" s="18">
        <v>36</v>
      </c>
      <c r="G13" s="18">
        <v>28</v>
      </c>
    </row>
    <row r="14" spans="1:9" ht="12.75" customHeight="1" x14ac:dyDescent="0.25">
      <c r="A14" s="14" t="s">
        <v>133</v>
      </c>
      <c r="B14" s="18">
        <v>58</v>
      </c>
      <c r="C14" s="18">
        <v>61</v>
      </c>
      <c r="D14" s="18">
        <v>54</v>
      </c>
      <c r="E14" s="18">
        <v>60</v>
      </c>
      <c r="F14" s="18">
        <v>58</v>
      </c>
      <c r="G14" s="18">
        <v>49</v>
      </c>
    </row>
    <row r="15" spans="1:9" ht="12.75" customHeight="1" x14ac:dyDescent="0.25">
      <c r="A15" s="14" t="s">
        <v>134</v>
      </c>
      <c r="B15" s="18">
        <v>44</v>
      </c>
      <c r="C15" s="18">
        <v>41</v>
      </c>
      <c r="D15" s="18">
        <v>40</v>
      </c>
      <c r="E15" s="18">
        <v>37</v>
      </c>
      <c r="F15" s="18">
        <v>32</v>
      </c>
      <c r="G15" s="18">
        <v>36</v>
      </c>
    </row>
    <row r="16" spans="1:9" ht="12.75" customHeight="1" x14ac:dyDescent="0.25">
      <c r="A16" s="14" t="s">
        <v>135</v>
      </c>
      <c r="B16" s="18">
        <v>26</v>
      </c>
      <c r="C16" s="18">
        <v>23</v>
      </c>
      <c r="D16" s="18">
        <v>23</v>
      </c>
      <c r="E16" s="18">
        <v>24</v>
      </c>
      <c r="F16" s="18">
        <v>26</v>
      </c>
      <c r="G16" s="18">
        <v>24</v>
      </c>
    </row>
    <row r="17" spans="1:7" ht="12.75" customHeight="1" x14ac:dyDescent="0.25">
      <c r="A17" s="14" t="s">
        <v>81</v>
      </c>
      <c r="B17" s="18">
        <v>30</v>
      </c>
      <c r="C17" s="18">
        <v>34</v>
      </c>
      <c r="D17" s="18">
        <v>38</v>
      </c>
      <c r="E17" s="18">
        <v>33</v>
      </c>
      <c r="F17" s="18">
        <v>33</v>
      </c>
      <c r="G17" s="18">
        <v>36</v>
      </c>
    </row>
    <row r="18" spans="1:7" ht="12.75" customHeight="1" x14ac:dyDescent="0.25">
      <c r="A18" s="12" t="s">
        <v>136</v>
      </c>
      <c r="B18" s="13"/>
      <c r="C18" s="13"/>
      <c r="D18" s="13"/>
      <c r="E18" s="13"/>
      <c r="F18" s="13"/>
      <c r="G18" s="13"/>
    </row>
    <row r="19" spans="1:7" ht="12.75" customHeight="1" x14ac:dyDescent="0.25">
      <c r="A19" s="14" t="s">
        <v>75</v>
      </c>
      <c r="B19" s="18">
        <v>2</v>
      </c>
      <c r="C19" s="18">
        <v>4</v>
      </c>
      <c r="D19" s="18">
        <v>4</v>
      </c>
      <c r="E19" s="18">
        <v>7</v>
      </c>
      <c r="F19" s="18">
        <v>7</v>
      </c>
      <c r="G19" s="18">
        <v>3</v>
      </c>
    </row>
    <row r="20" spans="1:7" ht="12.75" customHeight="1" x14ac:dyDescent="0.25">
      <c r="A20" s="14" t="s">
        <v>76</v>
      </c>
      <c r="B20" s="18">
        <v>74</v>
      </c>
      <c r="C20" s="18">
        <v>68</v>
      </c>
      <c r="D20" s="18">
        <v>70</v>
      </c>
      <c r="E20" s="18">
        <v>66</v>
      </c>
      <c r="F20" s="18">
        <v>58</v>
      </c>
      <c r="G20" s="18">
        <v>49</v>
      </c>
    </row>
    <row r="21" spans="1:7" ht="12.75" customHeight="1" x14ac:dyDescent="0.25">
      <c r="A21" s="14" t="s">
        <v>77</v>
      </c>
      <c r="B21" s="18">
        <v>13</v>
      </c>
      <c r="C21" s="18">
        <v>15</v>
      </c>
      <c r="D21" s="18">
        <v>16</v>
      </c>
      <c r="E21" s="18">
        <v>17</v>
      </c>
      <c r="F21" s="18">
        <v>13</v>
      </c>
      <c r="G21" s="18">
        <v>13</v>
      </c>
    </row>
    <row r="22" spans="1:7" ht="12.75" customHeight="1" x14ac:dyDescent="0.25">
      <c r="A22" s="14" t="s">
        <v>78</v>
      </c>
      <c r="B22" s="18">
        <v>17</v>
      </c>
      <c r="C22" s="18">
        <v>16</v>
      </c>
      <c r="D22" s="18">
        <v>13</v>
      </c>
      <c r="E22" s="18">
        <v>16</v>
      </c>
      <c r="F22" s="18">
        <v>17</v>
      </c>
      <c r="G22" s="18">
        <v>14</v>
      </c>
    </row>
    <row r="23" spans="1:7" ht="12.75" customHeight="1" x14ac:dyDescent="0.25">
      <c r="A23" s="14" t="s">
        <v>79</v>
      </c>
      <c r="B23" s="18">
        <v>26</v>
      </c>
      <c r="C23" s="18">
        <v>30</v>
      </c>
      <c r="D23" s="18">
        <v>27</v>
      </c>
      <c r="E23" s="18">
        <v>25</v>
      </c>
      <c r="F23" s="18">
        <v>27</v>
      </c>
      <c r="G23" s="18">
        <v>28</v>
      </c>
    </row>
    <row r="24" spans="1:7" ht="12.75" customHeight="1" x14ac:dyDescent="0.25">
      <c r="A24" s="14" t="s">
        <v>80</v>
      </c>
      <c r="B24" s="18">
        <v>23</v>
      </c>
      <c r="C24" s="18">
        <v>22</v>
      </c>
      <c r="D24" s="18">
        <v>28</v>
      </c>
      <c r="E24" s="18">
        <v>28</v>
      </c>
      <c r="F24" s="18">
        <v>22</v>
      </c>
      <c r="G24" s="18">
        <v>27</v>
      </c>
    </row>
    <row r="25" spans="1:7" ht="12.75" customHeight="1" x14ac:dyDescent="0.25">
      <c r="A25" s="14" t="s">
        <v>81</v>
      </c>
      <c r="B25" s="18">
        <v>43</v>
      </c>
      <c r="C25" s="18">
        <v>43</v>
      </c>
      <c r="D25" s="18">
        <v>40</v>
      </c>
      <c r="E25" s="18">
        <v>37</v>
      </c>
      <c r="F25" s="18">
        <v>41</v>
      </c>
      <c r="G25" s="18">
        <v>39</v>
      </c>
    </row>
    <row r="26" spans="1:7" ht="12.75" customHeight="1" x14ac:dyDescent="0.25">
      <c r="A26" s="12" t="s">
        <v>140</v>
      </c>
      <c r="B26" s="13"/>
      <c r="C26" s="13"/>
      <c r="D26" s="13"/>
      <c r="E26" s="13"/>
      <c r="F26" s="13"/>
      <c r="G26" s="13"/>
    </row>
    <row r="27" spans="1:7" ht="12.75" customHeight="1" x14ac:dyDescent="0.25">
      <c r="A27" s="14" t="s">
        <v>114</v>
      </c>
      <c r="B27" s="18">
        <v>63</v>
      </c>
      <c r="C27" s="18">
        <v>70</v>
      </c>
      <c r="D27" s="18">
        <v>75</v>
      </c>
      <c r="E27" s="18">
        <v>87</v>
      </c>
      <c r="F27" s="18">
        <v>82</v>
      </c>
      <c r="G27" s="18">
        <v>78</v>
      </c>
    </row>
    <row r="28" spans="1:7" ht="12.75" customHeight="1" x14ac:dyDescent="0.25">
      <c r="A28" s="14" t="s">
        <v>45</v>
      </c>
      <c r="B28" s="18">
        <v>197</v>
      </c>
      <c r="C28" s="18">
        <v>197</v>
      </c>
      <c r="D28" s="18">
        <v>196</v>
      </c>
      <c r="E28" s="18">
        <v>194</v>
      </c>
      <c r="F28" s="18">
        <v>184</v>
      </c>
      <c r="G28" s="18">
        <v>173</v>
      </c>
    </row>
    <row r="29" spans="1:7" ht="12.75" customHeight="1" x14ac:dyDescent="0.25">
      <c r="A29" s="20" t="s">
        <v>97</v>
      </c>
      <c r="B29" s="18">
        <v>9</v>
      </c>
      <c r="C29" s="18">
        <v>9</v>
      </c>
      <c r="D29" s="18">
        <v>14</v>
      </c>
      <c r="E29" s="18">
        <v>17</v>
      </c>
      <c r="F29" s="18">
        <v>17</v>
      </c>
      <c r="G29" s="18">
        <v>16</v>
      </c>
    </row>
    <row r="30" spans="1:7" ht="12.75" customHeight="1" x14ac:dyDescent="0.25">
      <c r="A30" s="20" t="s">
        <v>94</v>
      </c>
      <c r="B30" s="18">
        <v>53</v>
      </c>
      <c r="C30" s="18">
        <v>58</v>
      </c>
      <c r="D30" s="18">
        <v>66</v>
      </c>
      <c r="E30" s="18">
        <v>69</v>
      </c>
      <c r="F30" s="18">
        <v>76</v>
      </c>
      <c r="G30" s="18">
        <v>79</v>
      </c>
    </row>
    <row r="31" spans="1:7" ht="12.75" customHeight="1" x14ac:dyDescent="0.25">
      <c r="A31" s="14" t="s">
        <v>115</v>
      </c>
      <c r="B31" s="18">
        <v>21</v>
      </c>
      <c r="C31" s="18">
        <v>12</v>
      </c>
      <c r="D31" s="18">
        <v>17</v>
      </c>
      <c r="E31" s="18">
        <v>11</v>
      </c>
      <c r="F31" s="18">
        <v>5</v>
      </c>
      <c r="G31" s="18">
        <v>2</v>
      </c>
    </row>
    <row r="32" spans="1:7" ht="12.75" customHeight="1" x14ac:dyDescent="0.25">
      <c r="A32" s="12" t="s">
        <v>137</v>
      </c>
      <c r="B32" s="43"/>
      <c r="C32" s="43"/>
      <c r="D32" s="43"/>
      <c r="E32" s="43"/>
      <c r="F32" s="43"/>
      <c r="G32" s="43"/>
    </row>
    <row r="33" spans="1:7" ht="12.75" customHeight="1" x14ac:dyDescent="0.25">
      <c r="A33" s="14" t="s">
        <v>6</v>
      </c>
      <c r="B33" s="29">
        <v>140</v>
      </c>
      <c r="C33" s="29">
        <v>134</v>
      </c>
      <c r="D33" s="29">
        <v>136</v>
      </c>
      <c r="E33" s="29">
        <v>131</v>
      </c>
      <c r="F33" s="29">
        <v>128</v>
      </c>
      <c r="G33" s="29">
        <v>121</v>
      </c>
    </row>
    <row r="34" spans="1:7" ht="12.75" customHeight="1" x14ac:dyDescent="0.25">
      <c r="A34" s="14" t="s">
        <v>7</v>
      </c>
      <c r="B34" s="29">
        <v>76</v>
      </c>
      <c r="C34" s="29">
        <v>89</v>
      </c>
      <c r="D34" s="29">
        <v>94</v>
      </c>
      <c r="E34" s="29">
        <v>106</v>
      </c>
      <c r="F34" s="29">
        <v>106</v>
      </c>
      <c r="G34" s="29">
        <v>88</v>
      </c>
    </row>
    <row r="35" spans="1:7" ht="12.75" customHeight="1" x14ac:dyDescent="0.25">
      <c r="A35" s="14" t="s">
        <v>8</v>
      </c>
      <c r="B35" s="29">
        <v>24</v>
      </c>
      <c r="C35" s="29">
        <v>21</v>
      </c>
      <c r="D35" s="29">
        <v>25</v>
      </c>
      <c r="E35" s="29">
        <v>21</v>
      </c>
      <c r="F35" s="29">
        <v>20</v>
      </c>
      <c r="G35" s="29">
        <v>13</v>
      </c>
    </row>
    <row r="36" spans="1:7" ht="12.75" customHeight="1" x14ac:dyDescent="0.25">
      <c r="A36" s="45" t="s">
        <v>113</v>
      </c>
      <c r="B36" s="43"/>
      <c r="C36" s="43"/>
      <c r="D36" s="43"/>
      <c r="E36" s="43"/>
      <c r="F36" s="43"/>
      <c r="G36" s="43"/>
    </row>
    <row r="37" spans="1:7" ht="12.75" customHeight="1" x14ac:dyDescent="0.25">
      <c r="A37" s="14" t="s">
        <v>9</v>
      </c>
      <c r="B37" s="29">
        <v>58</v>
      </c>
      <c r="C37" s="29">
        <v>63</v>
      </c>
      <c r="D37" s="29">
        <v>60</v>
      </c>
      <c r="E37" s="29">
        <v>59</v>
      </c>
      <c r="F37" s="29">
        <v>54</v>
      </c>
      <c r="G37" s="29">
        <v>53</v>
      </c>
    </row>
    <row r="38" spans="1:7" ht="12.75" customHeight="1" x14ac:dyDescent="0.25">
      <c r="A38" s="14" t="s">
        <v>10</v>
      </c>
      <c r="B38" s="29">
        <v>21</v>
      </c>
      <c r="C38" s="29">
        <v>19</v>
      </c>
      <c r="D38" s="29">
        <v>19</v>
      </c>
      <c r="E38" s="29">
        <v>18</v>
      </c>
      <c r="F38" s="29">
        <v>13</v>
      </c>
      <c r="G38" s="29">
        <v>11</v>
      </c>
    </row>
    <row r="39" spans="1:7" ht="12.75" customHeight="1" x14ac:dyDescent="0.25">
      <c r="A39" s="14" t="s">
        <v>11</v>
      </c>
      <c r="B39" s="29">
        <v>9</v>
      </c>
      <c r="C39" s="29">
        <v>8</v>
      </c>
      <c r="D39" s="29">
        <v>9</v>
      </c>
      <c r="E39" s="29">
        <v>8</v>
      </c>
      <c r="F39" s="29">
        <v>7</v>
      </c>
      <c r="G39" s="29">
        <v>8</v>
      </c>
    </row>
    <row r="40" spans="1:7" ht="12.75" customHeight="1" x14ac:dyDescent="0.25">
      <c r="A40" s="14" t="s">
        <v>12</v>
      </c>
      <c r="B40" s="29">
        <v>26</v>
      </c>
      <c r="C40" s="29">
        <v>24</v>
      </c>
      <c r="D40" s="29">
        <v>23</v>
      </c>
      <c r="E40" s="29">
        <v>24</v>
      </c>
      <c r="F40" s="29">
        <v>27</v>
      </c>
      <c r="G40" s="29">
        <v>21</v>
      </c>
    </row>
    <row r="41" spans="1:7" ht="12.75" customHeight="1" x14ac:dyDescent="0.25">
      <c r="A41" s="14" t="s">
        <v>13</v>
      </c>
      <c r="B41" s="29">
        <v>25</v>
      </c>
      <c r="C41" s="29">
        <v>22</v>
      </c>
      <c r="D41" s="29">
        <v>19</v>
      </c>
      <c r="E41" s="29">
        <v>17</v>
      </c>
      <c r="F41" s="29">
        <v>16</v>
      </c>
      <c r="G41" s="29">
        <v>18</v>
      </c>
    </row>
    <row r="42" spans="1:7" ht="12.75" customHeight="1" x14ac:dyDescent="0.25">
      <c r="A42" s="14" t="s">
        <v>14</v>
      </c>
      <c r="B42" s="29">
        <v>59</v>
      </c>
      <c r="C42" s="29">
        <v>62</v>
      </c>
      <c r="D42" s="29">
        <v>68</v>
      </c>
      <c r="E42" s="29">
        <v>70</v>
      </c>
      <c r="F42" s="29">
        <v>68</v>
      </c>
      <c r="G42" s="29">
        <v>62</v>
      </c>
    </row>
    <row r="43" spans="1:7" ht="12.75" customHeight="1" x14ac:dyDescent="0.25">
      <c r="A43" s="45" t="s">
        <v>86</v>
      </c>
      <c r="B43" s="53"/>
      <c r="C43" s="53"/>
      <c r="D43" s="53"/>
      <c r="E43" s="53"/>
      <c r="F43" s="53"/>
      <c r="G43" s="53"/>
    </row>
    <row r="44" spans="1:7" x14ac:dyDescent="0.25">
      <c r="A44" s="49" t="s">
        <v>87</v>
      </c>
      <c r="B44" s="37">
        <v>24</v>
      </c>
      <c r="C44" s="37">
        <v>28</v>
      </c>
      <c r="D44" s="37">
        <v>29</v>
      </c>
      <c r="E44" s="37">
        <v>13</v>
      </c>
      <c r="F44" s="37">
        <v>15</v>
      </c>
      <c r="G44" s="37">
        <v>12</v>
      </c>
    </row>
    <row r="45" spans="1:7" x14ac:dyDescent="0.25">
      <c r="A45" s="49" t="s">
        <v>88</v>
      </c>
      <c r="B45" s="37">
        <v>32</v>
      </c>
      <c r="C45" s="37">
        <v>22</v>
      </c>
      <c r="D45" s="37">
        <v>24</v>
      </c>
      <c r="E45" s="37">
        <v>22</v>
      </c>
      <c r="F45" s="37">
        <v>35</v>
      </c>
      <c r="G45" s="37">
        <v>33</v>
      </c>
    </row>
    <row r="46" spans="1:7" x14ac:dyDescent="0.25">
      <c r="A46" s="49" t="s">
        <v>89</v>
      </c>
      <c r="B46" s="37">
        <v>17</v>
      </c>
      <c r="C46" s="37">
        <v>21</v>
      </c>
      <c r="D46" s="37">
        <v>22</v>
      </c>
      <c r="E46" s="37">
        <v>22</v>
      </c>
      <c r="F46" s="37">
        <v>22</v>
      </c>
      <c r="G46" s="37">
        <v>17</v>
      </c>
    </row>
    <row r="47" spans="1:7" x14ac:dyDescent="0.25">
      <c r="A47" s="12" t="s">
        <v>15</v>
      </c>
      <c r="B47" s="43"/>
      <c r="C47" s="43"/>
      <c r="D47" s="43"/>
      <c r="E47" s="43"/>
      <c r="F47" s="43"/>
      <c r="G47" s="43"/>
    </row>
    <row r="48" spans="1:7" x14ac:dyDescent="0.25">
      <c r="A48" s="14" t="s">
        <v>16</v>
      </c>
      <c r="B48" s="29">
        <v>95</v>
      </c>
      <c r="C48" s="29">
        <v>91</v>
      </c>
      <c r="D48" s="29">
        <v>89</v>
      </c>
      <c r="E48" s="29">
        <v>89</v>
      </c>
      <c r="F48" s="29">
        <v>84</v>
      </c>
      <c r="G48" s="29">
        <v>82</v>
      </c>
    </row>
    <row r="49" spans="1:7" x14ac:dyDescent="0.25">
      <c r="A49" s="14" t="s">
        <v>17</v>
      </c>
      <c r="B49" s="29">
        <v>16</v>
      </c>
      <c r="C49" s="29">
        <v>16</v>
      </c>
      <c r="D49" s="29">
        <v>16</v>
      </c>
      <c r="E49" s="29">
        <v>17</v>
      </c>
      <c r="F49" s="29">
        <v>16</v>
      </c>
      <c r="G49" s="29">
        <v>15</v>
      </c>
    </row>
    <row r="50" spans="1:7" x14ac:dyDescent="0.25">
      <c r="A50" s="14" t="s">
        <v>18</v>
      </c>
      <c r="B50" s="29">
        <v>10</v>
      </c>
      <c r="C50" s="29">
        <v>10</v>
      </c>
      <c r="D50" s="29">
        <v>11</v>
      </c>
      <c r="E50" s="29">
        <v>11</v>
      </c>
      <c r="F50" s="29">
        <v>9</v>
      </c>
      <c r="G50" s="29">
        <v>9</v>
      </c>
    </row>
    <row r="51" spans="1:7" x14ac:dyDescent="0.25">
      <c r="A51" s="14" t="s">
        <v>19</v>
      </c>
      <c r="B51" s="29">
        <v>4</v>
      </c>
      <c r="C51" s="29">
        <v>5</v>
      </c>
      <c r="D51" s="29">
        <v>5</v>
      </c>
      <c r="E51" s="29">
        <v>5</v>
      </c>
      <c r="F51" s="29">
        <v>4</v>
      </c>
      <c r="G51" s="29">
        <v>6</v>
      </c>
    </row>
    <row r="52" spans="1:7" x14ac:dyDescent="0.25">
      <c r="A52" s="14" t="s">
        <v>20</v>
      </c>
      <c r="B52" s="29">
        <v>4</v>
      </c>
      <c r="C52" s="29">
        <v>3</v>
      </c>
      <c r="D52" s="29">
        <v>3</v>
      </c>
      <c r="E52" s="29">
        <v>2</v>
      </c>
      <c r="F52" s="29">
        <v>2</v>
      </c>
      <c r="G52" s="29">
        <v>1</v>
      </c>
    </row>
    <row r="53" spans="1:7" x14ac:dyDescent="0.25">
      <c r="A53" s="14" t="s">
        <v>21</v>
      </c>
      <c r="B53" s="29">
        <v>9</v>
      </c>
      <c r="C53" s="29">
        <v>9</v>
      </c>
      <c r="D53" s="29">
        <v>8</v>
      </c>
      <c r="E53" s="29">
        <v>7</v>
      </c>
      <c r="F53" s="29">
        <v>7</v>
      </c>
      <c r="G53" s="29">
        <v>6</v>
      </c>
    </row>
    <row r="54" spans="1:7" x14ac:dyDescent="0.25">
      <c r="A54" s="14" t="s">
        <v>22</v>
      </c>
      <c r="B54" s="29">
        <v>5</v>
      </c>
      <c r="C54" s="29">
        <v>7</v>
      </c>
      <c r="D54" s="29">
        <v>7</v>
      </c>
      <c r="E54" s="29">
        <v>7</v>
      </c>
      <c r="F54" s="29">
        <v>7</v>
      </c>
      <c r="G54" s="29">
        <v>7</v>
      </c>
    </row>
    <row r="55" spans="1:7" x14ac:dyDescent="0.25">
      <c r="A55" s="14" t="s">
        <v>23</v>
      </c>
      <c r="B55" s="29">
        <v>6</v>
      </c>
      <c r="C55" s="29">
        <v>6</v>
      </c>
      <c r="D55" s="29">
        <v>9</v>
      </c>
      <c r="E55" s="29">
        <v>8</v>
      </c>
      <c r="F55" s="29">
        <v>7</v>
      </c>
      <c r="G55" s="5">
        <v>7</v>
      </c>
    </row>
    <row r="56" spans="1:7" x14ac:dyDescent="0.25">
      <c r="A56" s="14" t="s">
        <v>24</v>
      </c>
      <c r="B56" s="29">
        <v>4</v>
      </c>
      <c r="C56" s="29">
        <v>4</v>
      </c>
      <c r="D56" s="29">
        <v>5</v>
      </c>
      <c r="E56" s="29">
        <v>5</v>
      </c>
      <c r="F56" s="29">
        <v>5</v>
      </c>
      <c r="G56" s="29">
        <v>3</v>
      </c>
    </row>
    <row r="57" spans="1:7" x14ac:dyDescent="0.25">
      <c r="A57" s="14" t="s">
        <v>25</v>
      </c>
      <c r="B57" s="29">
        <v>4</v>
      </c>
      <c r="C57" s="29">
        <v>3</v>
      </c>
      <c r="D57" s="29">
        <v>3</v>
      </c>
      <c r="E57" s="29">
        <v>3</v>
      </c>
      <c r="F57" s="29">
        <v>3</v>
      </c>
      <c r="G57" s="29">
        <v>3</v>
      </c>
    </row>
    <row r="58" spans="1:7" x14ac:dyDescent="0.25">
      <c r="A58" s="14" t="s">
        <v>26</v>
      </c>
      <c r="B58" s="29">
        <v>25</v>
      </c>
      <c r="C58" s="29">
        <v>28</v>
      </c>
      <c r="D58" s="29">
        <v>28</v>
      </c>
      <c r="E58" s="29">
        <v>29</v>
      </c>
      <c r="F58" s="29">
        <v>28</v>
      </c>
      <c r="G58" s="29">
        <v>25</v>
      </c>
    </row>
    <row r="59" spans="1:7" x14ac:dyDescent="0.25">
      <c r="A59" s="14" t="s">
        <v>27</v>
      </c>
      <c r="B59" s="29">
        <v>6</v>
      </c>
      <c r="C59" s="29">
        <v>6</v>
      </c>
      <c r="D59" s="29">
        <v>6</v>
      </c>
      <c r="E59" s="29">
        <v>4</v>
      </c>
      <c r="F59" s="29">
        <v>4</v>
      </c>
      <c r="G59" s="29">
        <v>2</v>
      </c>
    </row>
    <row r="60" spans="1:7" x14ac:dyDescent="0.25">
      <c r="A60" s="14" t="s">
        <v>28</v>
      </c>
      <c r="B60" s="29">
        <v>5</v>
      </c>
      <c r="C60" s="29">
        <v>5</v>
      </c>
      <c r="D60" s="29">
        <v>4</v>
      </c>
      <c r="E60" s="29">
        <v>4</v>
      </c>
      <c r="F60" s="29">
        <v>4</v>
      </c>
      <c r="G60" s="29">
        <v>3</v>
      </c>
    </row>
    <row r="61" spans="1:7" ht="13.5" thickBot="1" x14ac:dyDescent="0.3">
      <c r="A61" s="47" t="s">
        <v>29</v>
      </c>
      <c r="B61" s="39">
        <v>5</v>
      </c>
      <c r="C61" s="39">
        <v>5</v>
      </c>
      <c r="D61" s="39">
        <v>4</v>
      </c>
      <c r="E61" s="39">
        <v>5</v>
      </c>
      <c r="F61" s="39">
        <v>5</v>
      </c>
      <c r="G61" s="39">
        <v>4</v>
      </c>
    </row>
    <row r="62" spans="1:7" ht="24.75" customHeight="1" x14ac:dyDescent="0.25">
      <c r="A62" s="34" t="s">
        <v>146</v>
      </c>
      <c r="B62" s="34"/>
      <c r="C62" s="34"/>
      <c r="D62" s="34"/>
      <c r="E62" s="34"/>
      <c r="F62" s="34"/>
      <c r="G62" s="34"/>
    </row>
    <row r="63" spans="1:7" x14ac:dyDescent="0.25">
      <c r="E63" s="36"/>
    </row>
    <row r="64" spans="1:7" x14ac:dyDescent="0.25">
      <c r="G64" s="36" t="s">
        <v>193</v>
      </c>
    </row>
  </sheetData>
  <mergeCells count="1">
    <mergeCell ref="A62:G62"/>
  </mergeCells>
  <pageMargins left="0.39370078740157483" right="0.39370078740157483" top="0.39370078740157483" bottom="0.39370078740157483" header="0" footer="0"/>
  <pageSetup paperSize="9" scale="9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1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8" s="2" customFormat="1" ht="12.75" customHeight="1" x14ac:dyDescent="0.25">
      <c r="A1" s="75" t="str">
        <f>CONCATENATE(seznam!B23,seznam!C23)</f>
        <v>Tab. A.8bPočet pracovišť provádějících VaV ve vysokoškolském sektoru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</row>
    <row r="4" spans="1:8" ht="12.75" customHeight="1" x14ac:dyDescent="0.25">
      <c r="A4" s="42" t="s">
        <v>1</v>
      </c>
      <c r="B4" s="10">
        <v>184</v>
      </c>
      <c r="C4" s="10">
        <v>183</v>
      </c>
      <c r="D4" s="10">
        <v>185</v>
      </c>
      <c r="E4" s="10">
        <v>193</v>
      </c>
      <c r="F4" s="10">
        <v>202</v>
      </c>
      <c r="G4" s="10">
        <v>203</v>
      </c>
    </row>
    <row r="5" spans="1:8" ht="12.75" customHeight="1" x14ac:dyDescent="0.25">
      <c r="A5" s="12" t="s">
        <v>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67</v>
      </c>
      <c r="B6" s="29">
        <v>145</v>
      </c>
      <c r="C6" s="29">
        <v>145</v>
      </c>
      <c r="D6" s="29">
        <v>148</v>
      </c>
      <c r="E6" s="29">
        <v>156</v>
      </c>
      <c r="F6" s="29">
        <v>167</v>
      </c>
      <c r="G6" s="29">
        <v>167</v>
      </c>
    </row>
    <row r="7" spans="1:8" ht="12.75" customHeight="1" x14ac:dyDescent="0.25">
      <c r="A7" s="14" t="s">
        <v>44</v>
      </c>
      <c r="B7" s="29">
        <v>11</v>
      </c>
      <c r="C7" s="29">
        <v>11</v>
      </c>
      <c r="D7" s="29">
        <v>11</v>
      </c>
      <c r="E7" s="29">
        <v>11</v>
      </c>
      <c r="F7" s="29">
        <v>11</v>
      </c>
      <c r="G7" s="29">
        <v>11</v>
      </c>
    </row>
    <row r="8" spans="1:8" ht="12.75" customHeight="1" x14ac:dyDescent="0.25">
      <c r="A8" s="14" t="s">
        <v>32</v>
      </c>
      <c r="B8" s="29">
        <v>28</v>
      </c>
      <c r="C8" s="29">
        <v>27</v>
      </c>
      <c r="D8" s="29">
        <v>26</v>
      </c>
      <c r="E8" s="29">
        <v>26</v>
      </c>
      <c r="F8" s="29">
        <v>24</v>
      </c>
      <c r="G8" s="29">
        <v>25</v>
      </c>
    </row>
    <row r="9" spans="1:8" ht="12.75" customHeight="1" x14ac:dyDescent="0.25">
      <c r="A9" s="12" t="s">
        <v>131</v>
      </c>
      <c r="B9" s="13"/>
      <c r="C9" s="13"/>
      <c r="D9" s="13"/>
      <c r="E9" s="13"/>
      <c r="F9" s="13"/>
      <c r="G9" s="13"/>
    </row>
    <row r="10" spans="1:8" ht="12.75" customHeight="1" x14ac:dyDescent="0.25">
      <c r="A10" s="14" t="s">
        <v>132</v>
      </c>
      <c r="B10" s="18">
        <v>24</v>
      </c>
      <c r="C10" s="18">
        <v>17</v>
      </c>
      <c r="D10" s="18">
        <v>20</v>
      </c>
      <c r="E10" s="18">
        <v>18</v>
      </c>
      <c r="F10" s="18">
        <v>16</v>
      </c>
      <c r="G10" s="18">
        <v>11</v>
      </c>
    </row>
    <row r="11" spans="1:8" ht="12.75" customHeight="1" x14ac:dyDescent="0.25">
      <c r="A11" s="14" t="s">
        <v>133</v>
      </c>
      <c r="B11" s="18">
        <v>52</v>
      </c>
      <c r="C11" s="18">
        <v>51</v>
      </c>
      <c r="D11" s="18">
        <v>48</v>
      </c>
      <c r="E11" s="18">
        <v>48</v>
      </c>
      <c r="F11" s="18">
        <v>48</v>
      </c>
      <c r="G11" s="18">
        <v>46</v>
      </c>
    </row>
    <row r="12" spans="1:8" ht="12.75" customHeight="1" x14ac:dyDescent="0.25">
      <c r="A12" s="14" t="s">
        <v>134</v>
      </c>
      <c r="B12" s="18">
        <v>58</v>
      </c>
      <c r="C12" s="18">
        <v>67</v>
      </c>
      <c r="D12" s="18">
        <v>67</v>
      </c>
      <c r="E12" s="18">
        <v>71</v>
      </c>
      <c r="F12" s="18">
        <v>78</v>
      </c>
      <c r="G12" s="18">
        <v>75</v>
      </c>
    </row>
    <row r="13" spans="1:8" ht="12.75" customHeight="1" x14ac:dyDescent="0.25">
      <c r="A13" s="14" t="s">
        <v>135</v>
      </c>
      <c r="B13" s="18">
        <v>25</v>
      </c>
      <c r="C13" s="18">
        <v>24</v>
      </c>
      <c r="D13" s="18">
        <v>25</v>
      </c>
      <c r="E13" s="18">
        <v>27</v>
      </c>
      <c r="F13" s="18">
        <v>19</v>
      </c>
      <c r="G13" s="18">
        <v>29</v>
      </c>
    </row>
    <row r="14" spans="1:8" ht="12.75" customHeight="1" x14ac:dyDescent="0.25">
      <c r="A14" s="14" t="s">
        <v>81</v>
      </c>
      <c r="B14" s="18">
        <v>25</v>
      </c>
      <c r="C14" s="18">
        <v>24</v>
      </c>
      <c r="D14" s="18">
        <v>25</v>
      </c>
      <c r="E14" s="18">
        <v>29</v>
      </c>
      <c r="F14" s="18">
        <v>41</v>
      </c>
      <c r="G14" s="18">
        <v>42</v>
      </c>
    </row>
    <row r="15" spans="1:8" ht="12.75" customHeight="1" x14ac:dyDescent="0.25">
      <c r="A15" s="12" t="s">
        <v>136</v>
      </c>
      <c r="B15" s="13"/>
      <c r="C15" s="13"/>
      <c r="D15" s="13"/>
      <c r="E15" s="13"/>
      <c r="F15" s="13"/>
      <c r="G15" s="13"/>
    </row>
    <row r="16" spans="1:8" ht="12.75" customHeight="1" x14ac:dyDescent="0.25">
      <c r="A16" s="14" t="s">
        <v>75</v>
      </c>
      <c r="B16" s="18">
        <v>4</v>
      </c>
      <c r="C16" s="18">
        <v>3</v>
      </c>
      <c r="D16" s="18">
        <v>4</v>
      </c>
      <c r="E16" s="18">
        <v>3</v>
      </c>
      <c r="F16" s="18">
        <v>3</v>
      </c>
      <c r="G16" s="18">
        <v>1</v>
      </c>
    </row>
    <row r="17" spans="1:7" ht="12.75" customHeight="1" x14ac:dyDescent="0.25">
      <c r="A17" s="14" t="s">
        <v>76</v>
      </c>
      <c r="B17" s="18">
        <v>35</v>
      </c>
      <c r="C17" s="18">
        <v>35</v>
      </c>
      <c r="D17" s="18">
        <v>32</v>
      </c>
      <c r="E17" s="18">
        <v>29</v>
      </c>
      <c r="F17" s="18">
        <v>30</v>
      </c>
      <c r="G17" s="18">
        <v>24</v>
      </c>
    </row>
    <row r="18" spans="1:7" ht="12.75" customHeight="1" x14ac:dyDescent="0.25">
      <c r="A18" s="14" t="s">
        <v>77</v>
      </c>
      <c r="B18" s="18">
        <v>16</v>
      </c>
      <c r="C18" s="18">
        <v>19</v>
      </c>
      <c r="D18" s="18">
        <v>17</v>
      </c>
      <c r="E18" s="18">
        <v>19</v>
      </c>
      <c r="F18" s="18">
        <v>19</v>
      </c>
      <c r="G18" s="18">
        <v>20</v>
      </c>
    </row>
    <row r="19" spans="1:7" ht="12.75" customHeight="1" x14ac:dyDescent="0.25">
      <c r="A19" s="14" t="s">
        <v>78</v>
      </c>
      <c r="B19" s="18">
        <v>22</v>
      </c>
      <c r="C19" s="18">
        <v>17</v>
      </c>
      <c r="D19" s="18">
        <v>20</v>
      </c>
      <c r="E19" s="18">
        <v>27</v>
      </c>
      <c r="F19" s="18">
        <v>33</v>
      </c>
      <c r="G19" s="18">
        <v>31</v>
      </c>
    </row>
    <row r="20" spans="1:7" ht="12.75" customHeight="1" x14ac:dyDescent="0.25">
      <c r="A20" s="14" t="s">
        <v>79</v>
      </c>
      <c r="B20" s="18">
        <v>44</v>
      </c>
      <c r="C20" s="18">
        <v>39</v>
      </c>
      <c r="D20" s="18">
        <v>45</v>
      </c>
      <c r="E20" s="18">
        <v>46</v>
      </c>
      <c r="F20" s="18">
        <v>44</v>
      </c>
      <c r="G20" s="18">
        <v>54</v>
      </c>
    </row>
    <row r="21" spans="1:7" ht="12.75" customHeight="1" x14ac:dyDescent="0.25">
      <c r="A21" s="14" t="s">
        <v>80</v>
      </c>
      <c r="B21" s="18">
        <v>28</v>
      </c>
      <c r="C21" s="18">
        <v>30</v>
      </c>
      <c r="D21" s="18">
        <v>26</v>
      </c>
      <c r="E21" s="18">
        <v>28</v>
      </c>
      <c r="F21" s="18">
        <v>27</v>
      </c>
      <c r="G21" s="18">
        <v>22</v>
      </c>
    </row>
    <row r="22" spans="1:7" ht="12.75" customHeight="1" x14ac:dyDescent="0.25">
      <c r="A22" s="14" t="s">
        <v>81</v>
      </c>
      <c r="B22" s="18">
        <v>35</v>
      </c>
      <c r="C22" s="18">
        <v>40</v>
      </c>
      <c r="D22" s="18">
        <v>41</v>
      </c>
      <c r="E22" s="18">
        <v>41</v>
      </c>
      <c r="F22" s="18">
        <v>46</v>
      </c>
      <c r="G22" s="18">
        <v>51</v>
      </c>
    </row>
    <row r="23" spans="1:7" ht="12.75" customHeight="1" x14ac:dyDescent="0.25">
      <c r="A23" s="12" t="s">
        <v>140</v>
      </c>
      <c r="B23" s="13"/>
      <c r="C23" s="13"/>
      <c r="D23" s="13"/>
      <c r="E23" s="13"/>
      <c r="F23" s="13"/>
      <c r="G23" s="13"/>
    </row>
    <row r="24" spans="1:7" ht="12.75" customHeight="1" x14ac:dyDescent="0.25">
      <c r="A24" s="49" t="s">
        <v>114</v>
      </c>
      <c r="B24" s="18">
        <v>32</v>
      </c>
      <c r="C24" s="18">
        <v>29</v>
      </c>
      <c r="D24" s="18">
        <v>33</v>
      </c>
      <c r="E24" s="18">
        <v>26</v>
      </c>
      <c r="F24" s="18">
        <v>34</v>
      </c>
      <c r="G24" s="18">
        <v>32</v>
      </c>
    </row>
    <row r="25" spans="1:7" ht="12.75" customHeight="1" x14ac:dyDescent="0.25">
      <c r="A25" s="49" t="s">
        <v>45</v>
      </c>
      <c r="B25" s="18">
        <v>172</v>
      </c>
      <c r="C25" s="18">
        <v>168</v>
      </c>
      <c r="D25" s="18">
        <v>174</v>
      </c>
      <c r="E25" s="18">
        <v>181</v>
      </c>
      <c r="F25" s="18">
        <v>191</v>
      </c>
      <c r="G25" s="18">
        <v>190</v>
      </c>
    </row>
    <row r="26" spans="1:7" ht="12.75" customHeight="1" x14ac:dyDescent="0.25">
      <c r="A26" s="49" t="s">
        <v>97</v>
      </c>
      <c r="B26" s="18">
        <v>6</v>
      </c>
      <c r="C26" s="18">
        <v>4</v>
      </c>
      <c r="D26" s="18">
        <v>5</v>
      </c>
      <c r="E26" s="18">
        <v>9</v>
      </c>
      <c r="F26" s="18">
        <v>7</v>
      </c>
      <c r="G26" s="18">
        <v>5</v>
      </c>
    </row>
    <row r="27" spans="1:7" ht="12.75" customHeight="1" x14ac:dyDescent="0.25">
      <c r="A27" s="49" t="s">
        <v>94</v>
      </c>
      <c r="B27" s="18">
        <v>71</v>
      </c>
      <c r="C27" s="18">
        <v>71</v>
      </c>
      <c r="D27" s="18">
        <v>82</v>
      </c>
      <c r="E27" s="18">
        <v>101</v>
      </c>
      <c r="F27" s="18">
        <v>110</v>
      </c>
      <c r="G27" s="18">
        <v>115</v>
      </c>
    </row>
    <row r="28" spans="1:7" ht="12.75" customHeight="1" x14ac:dyDescent="0.25">
      <c r="A28" s="49" t="s">
        <v>36</v>
      </c>
      <c r="B28" s="18">
        <v>73</v>
      </c>
      <c r="C28" s="18">
        <v>84</v>
      </c>
      <c r="D28" s="18">
        <v>83</v>
      </c>
      <c r="E28" s="18">
        <v>81</v>
      </c>
      <c r="F28" s="18">
        <v>82</v>
      </c>
      <c r="G28" s="18">
        <v>86</v>
      </c>
    </row>
    <row r="29" spans="1:7" ht="12.75" customHeight="1" x14ac:dyDescent="0.25">
      <c r="A29" s="12" t="s">
        <v>137</v>
      </c>
      <c r="B29" s="43"/>
      <c r="C29" s="43"/>
      <c r="D29" s="43"/>
      <c r="E29" s="43"/>
      <c r="F29" s="43"/>
      <c r="G29" s="43"/>
    </row>
    <row r="30" spans="1:7" ht="12.75" customHeight="1" x14ac:dyDescent="0.25">
      <c r="A30" s="14" t="s">
        <v>6</v>
      </c>
      <c r="B30" s="29">
        <v>145</v>
      </c>
      <c r="C30" s="29">
        <v>140</v>
      </c>
      <c r="D30" s="29">
        <v>145</v>
      </c>
      <c r="E30" s="29">
        <v>153</v>
      </c>
      <c r="F30" s="29">
        <v>159</v>
      </c>
      <c r="G30" s="29">
        <v>147</v>
      </c>
    </row>
    <row r="31" spans="1:7" ht="12.75" customHeight="1" x14ac:dyDescent="0.25">
      <c r="A31" s="14" t="s">
        <v>7</v>
      </c>
      <c r="B31" s="29">
        <v>110</v>
      </c>
      <c r="C31" s="29">
        <v>115</v>
      </c>
      <c r="D31" s="29">
        <v>111</v>
      </c>
      <c r="E31" s="29">
        <v>129</v>
      </c>
      <c r="F31" s="29">
        <v>135</v>
      </c>
      <c r="G31" s="29">
        <v>136</v>
      </c>
    </row>
    <row r="32" spans="1:7" ht="12.75" customHeight="1" x14ac:dyDescent="0.25">
      <c r="A32" s="14" t="s">
        <v>8</v>
      </c>
      <c r="B32" s="29">
        <v>33</v>
      </c>
      <c r="C32" s="29">
        <v>34</v>
      </c>
      <c r="D32" s="29">
        <v>35</v>
      </c>
      <c r="E32" s="29">
        <v>43</v>
      </c>
      <c r="F32" s="29">
        <v>63</v>
      </c>
      <c r="G32" s="29">
        <v>59</v>
      </c>
    </row>
    <row r="33" spans="1:7" ht="12.75" customHeight="1" x14ac:dyDescent="0.25">
      <c r="A33" s="45" t="s">
        <v>113</v>
      </c>
      <c r="B33" s="43"/>
      <c r="C33" s="43"/>
      <c r="D33" s="43"/>
      <c r="E33" s="43"/>
      <c r="F33" s="43"/>
      <c r="G33" s="43"/>
    </row>
    <row r="34" spans="1:7" ht="12.75" customHeight="1" x14ac:dyDescent="0.25">
      <c r="A34" s="14" t="s">
        <v>9</v>
      </c>
      <c r="B34" s="29">
        <v>13</v>
      </c>
      <c r="C34" s="29">
        <v>24</v>
      </c>
      <c r="D34" s="29">
        <v>19</v>
      </c>
      <c r="E34" s="29">
        <v>24</v>
      </c>
      <c r="F34" s="29">
        <v>32</v>
      </c>
      <c r="G34" s="29">
        <v>31</v>
      </c>
    </row>
    <row r="35" spans="1:7" ht="12.75" customHeight="1" x14ac:dyDescent="0.25">
      <c r="A35" s="14" t="s">
        <v>10</v>
      </c>
      <c r="B35" s="29">
        <v>45</v>
      </c>
      <c r="C35" s="29">
        <v>35</v>
      </c>
      <c r="D35" s="29">
        <v>47</v>
      </c>
      <c r="E35" s="29">
        <v>43</v>
      </c>
      <c r="F35" s="29">
        <v>39</v>
      </c>
      <c r="G35" s="29">
        <v>47</v>
      </c>
    </row>
    <row r="36" spans="1:7" ht="12.75" customHeight="1" x14ac:dyDescent="0.25">
      <c r="A36" s="14" t="s">
        <v>11</v>
      </c>
      <c r="B36" s="29">
        <v>26</v>
      </c>
      <c r="C36" s="29">
        <v>26</v>
      </c>
      <c r="D36" s="29">
        <v>26</v>
      </c>
      <c r="E36" s="29">
        <v>27</v>
      </c>
      <c r="F36" s="29">
        <v>29</v>
      </c>
      <c r="G36" s="29">
        <v>29</v>
      </c>
    </row>
    <row r="37" spans="1:7" ht="12.75" customHeight="1" x14ac:dyDescent="0.25">
      <c r="A37" s="14" t="s">
        <v>12</v>
      </c>
      <c r="B37" s="29">
        <v>13</v>
      </c>
      <c r="C37" s="29">
        <v>11</v>
      </c>
      <c r="D37" s="29">
        <v>12</v>
      </c>
      <c r="E37" s="29">
        <v>12</v>
      </c>
      <c r="F37" s="29">
        <v>10</v>
      </c>
      <c r="G37" s="29">
        <v>10</v>
      </c>
    </row>
    <row r="38" spans="1:7" ht="12.75" customHeight="1" x14ac:dyDescent="0.25">
      <c r="A38" s="14" t="s">
        <v>13</v>
      </c>
      <c r="B38" s="29">
        <v>59</v>
      </c>
      <c r="C38" s="29">
        <v>61</v>
      </c>
      <c r="D38" s="29">
        <v>52</v>
      </c>
      <c r="E38" s="29">
        <v>48</v>
      </c>
      <c r="F38" s="29">
        <v>64</v>
      </c>
      <c r="G38" s="29">
        <v>56</v>
      </c>
    </row>
    <row r="39" spans="1:7" ht="12.75" customHeight="1" x14ac:dyDescent="0.25">
      <c r="A39" s="14" t="s">
        <v>14</v>
      </c>
      <c r="B39" s="29">
        <v>28</v>
      </c>
      <c r="C39" s="29">
        <v>26</v>
      </c>
      <c r="D39" s="29">
        <v>29</v>
      </c>
      <c r="E39" s="29">
        <v>39</v>
      </c>
      <c r="F39" s="29">
        <v>28</v>
      </c>
      <c r="G39" s="29">
        <v>30</v>
      </c>
    </row>
    <row r="40" spans="1:7" ht="12.75" customHeight="1" x14ac:dyDescent="0.25">
      <c r="A40" s="45" t="s">
        <v>86</v>
      </c>
      <c r="B40" s="53"/>
      <c r="C40" s="53"/>
      <c r="D40" s="53"/>
      <c r="E40" s="53"/>
      <c r="F40" s="53"/>
      <c r="G40" s="53"/>
    </row>
    <row r="41" spans="1:7" ht="12.75" customHeight="1" x14ac:dyDescent="0.25">
      <c r="A41" s="49" t="s">
        <v>87</v>
      </c>
      <c r="B41" s="37">
        <v>35</v>
      </c>
      <c r="C41" s="37">
        <v>44</v>
      </c>
      <c r="D41" s="37">
        <v>48</v>
      </c>
      <c r="E41" s="37">
        <v>51</v>
      </c>
      <c r="F41" s="37">
        <v>47</v>
      </c>
      <c r="G41" s="37">
        <v>44</v>
      </c>
    </row>
    <row r="42" spans="1:7" ht="12.75" customHeight="1" x14ac:dyDescent="0.25">
      <c r="A42" s="49" t="s">
        <v>88</v>
      </c>
      <c r="B42" s="37">
        <v>32</v>
      </c>
      <c r="C42" s="37">
        <v>37</v>
      </c>
      <c r="D42" s="37">
        <v>32</v>
      </c>
      <c r="E42" s="37">
        <v>26</v>
      </c>
      <c r="F42" s="37">
        <v>27</v>
      </c>
      <c r="G42" s="37">
        <v>30</v>
      </c>
    </row>
    <row r="43" spans="1:7" ht="12.75" customHeight="1" x14ac:dyDescent="0.25">
      <c r="A43" s="49" t="s">
        <v>89</v>
      </c>
      <c r="B43" s="37">
        <v>16</v>
      </c>
      <c r="C43" s="37">
        <v>22</v>
      </c>
      <c r="D43" s="37">
        <v>27</v>
      </c>
      <c r="E43" s="37">
        <v>24</v>
      </c>
      <c r="F43" s="37">
        <v>27</v>
      </c>
      <c r="G43" s="37">
        <v>22</v>
      </c>
    </row>
    <row r="44" spans="1:7" ht="12" customHeight="1" x14ac:dyDescent="0.25">
      <c r="A44" s="12" t="s">
        <v>15</v>
      </c>
      <c r="B44" s="43"/>
      <c r="C44" s="43"/>
      <c r="D44" s="43"/>
      <c r="E44" s="43"/>
      <c r="F44" s="43"/>
      <c r="G44" s="43"/>
    </row>
    <row r="45" spans="1:7" ht="12" customHeight="1" x14ac:dyDescent="0.25">
      <c r="A45" s="14" t="s">
        <v>16</v>
      </c>
      <c r="B45" s="29">
        <v>66</v>
      </c>
      <c r="C45" s="29">
        <v>65</v>
      </c>
      <c r="D45" s="29">
        <v>67</v>
      </c>
      <c r="E45" s="29">
        <v>66</v>
      </c>
      <c r="F45" s="29">
        <v>71</v>
      </c>
      <c r="G45" s="29">
        <v>70</v>
      </c>
    </row>
    <row r="46" spans="1:7" ht="12" customHeight="1" x14ac:dyDescent="0.25">
      <c r="A46" s="14" t="s">
        <v>17</v>
      </c>
      <c r="B46" s="29">
        <v>4</v>
      </c>
      <c r="C46" s="29">
        <v>4</v>
      </c>
      <c r="D46" s="29">
        <v>3</v>
      </c>
      <c r="E46" s="29">
        <v>3</v>
      </c>
      <c r="F46" s="29">
        <v>2</v>
      </c>
      <c r="G46" s="29">
        <v>2</v>
      </c>
    </row>
    <row r="47" spans="1:7" ht="12" customHeight="1" x14ac:dyDescent="0.25">
      <c r="A47" s="14" t="s">
        <v>18</v>
      </c>
      <c r="B47" s="29">
        <v>13</v>
      </c>
      <c r="C47" s="29">
        <v>13</v>
      </c>
      <c r="D47" s="29">
        <v>12</v>
      </c>
      <c r="E47" s="29">
        <v>12</v>
      </c>
      <c r="F47" s="29">
        <v>10</v>
      </c>
      <c r="G47" s="29">
        <v>12</v>
      </c>
    </row>
    <row r="48" spans="1:7" ht="12" customHeight="1" x14ac:dyDescent="0.25">
      <c r="A48" s="14" t="s">
        <v>19</v>
      </c>
      <c r="B48" s="29">
        <v>11</v>
      </c>
      <c r="C48" s="29">
        <v>10</v>
      </c>
      <c r="D48" s="29">
        <v>12</v>
      </c>
      <c r="E48" s="29">
        <v>13</v>
      </c>
      <c r="F48" s="29">
        <v>13</v>
      </c>
      <c r="G48" s="29">
        <v>13</v>
      </c>
    </row>
    <row r="49" spans="1:7" ht="12" customHeight="1" x14ac:dyDescent="0.25">
      <c r="A49" s="14" t="s">
        <v>20</v>
      </c>
      <c r="B49" s="29">
        <v>1</v>
      </c>
      <c r="C49" s="29">
        <v>1</v>
      </c>
      <c r="D49" s="29">
        <v>1</v>
      </c>
      <c r="E49" s="29">
        <v>0</v>
      </c>
      <c r="F49" s="29">
        <v>0</v>
      </c>
      <c r="G49" s="29">
        <v>0</v>
      </c>
    </row>
    <row r="50" spans="1:7" ht="12" customHeight="1" x14ac:dyDescent="0.25">
      <c r="A50" s="14" t="s">
        <v>21</v>
      </c>
      <c r="B50" s="29">
        <v>8</v>
      </c>
      <c r="C50" s="29">
        <v>7</v>
      </c>
      <c r="D50" s="29">
        <v>6</v>
      </c>
      <c r="E50" s="29">
        <v>6</v>
      </c>
      <c r="F50" s="29">
        <v>8</v>
      </c>
      <c r="G50" s="29">
        <v>8</v>
      </c>
    </row>
    <row r="51" spans="1:7" ht="12" customHeight="1" x14ac:dyDescent="0.25">
      <c r="A51" s="14" t="s">
        <v>22</v>
      </c>
      <c r="B51" s="29">
        <v>5</v>
      </c>
      <c r="C51" s="29">
        <v>5</v>
      </c>
      <c r="D51" s="29">
        <v>5</v>
      </c>
      <c r="E51" s="29">
        <v>7</v>
      </c>
      <c r="F51" s="29">
        <v>7</v>
      </c>
      <c r="G51" s="29">
        <v>6</v>
      </c>
    </row>
    <row r="52" spans="1:7" ht="12" customHeight="1" x14ac:dyDescent="0.25">
      <c r="A52" s="14" t="s">
        <v>23</v>
      </c>
      <c r="B52" s="29">
        <v>6</v>
      </c>
      <c r="C52" s="29">
        <v>6</v>
      </c>
      <c r="D52" s="29">
        <v>6</v>
      </c>
      <c r="E52" s="29">
        <v>8</v>
      </c>
      <c r="F52" s="29">
        <v>8</v>
      </c>
      <c r="G52" s="29">
        <v>7</v>
      </c>
    </row>
    <row r="53" spans="1:7" ht="12" customHeight="1" x14ac:dyDescent="0.25">
      <c r="A53" s="14" t="s">
        <v>24</v>
      </c>
      <c r="B53" s="29">
        <v>8</v>
      </c>
      <c r="C53" s="29">
        <v>8</v>
      </c>
      <c r="D53" s="29">
        <v>9</v>
      </c>
      <c r="E53" s="29">
        <v>9</v>
      </c>
      <c r="F53" s="29">
        <v>8</v>
      </c>
      <c r="G53" s="29">
        <v>8</v>
      </c>
    </row>
    <row r="54" spans="1:7" ht="12" customHeight="1" x14ac:dyDescent="0.25">
      <c r="A54" s="14" t="s">
        <v>25</v>
      </c>
      <c r="B54" s="29">
        <v>0</v>
      </c>
      <c r="C54" s="29">
        <v>0</v>
      </c>
      <c r="D54" s="29">
        <v>1</v>
      </c>
      <c r="E54" s="29">
        <v>1</v>
      </c>
      <c r="F54" s="29">
        <v>1</v>
      </c>
      <c r="G54" s="29">
        <v>0</v>
      </c>
    </row>
    <row r="55" spans="1:7" ht="12" customHeight="1" x14ac:dyDescent="0.25">
      <c r="A55" s="14" t="s">
        <v>26</v>
      </c>
      <c r="B55" s="29">
        <v>27</v>
      </c>
      <c r="C55" s="29">
        <v>28</v>
      </c>
      <c r="D55" s="29">
        <v>27</v>
      </c>
      <c r="E55" s="29">
        <v>29</v>
      </c>
      <c r="F55" s="29">
        <v>35</v>
      </c>
      <c r="G55" s="5">
        <v>35</v>
      </c>
    </row>
    <row r="56" spans="1:7" ht="12" customHeight="1" x14ac:dyDescent="0.25">
      <c r="A56" s="14" t="s">
        <v>27</v>
      </c>
      <c r="B56" s="29">
        <v>10</v>
      </c>
      <c r="C56" s="29">
        <v>10</v>
      </c>
      <c r="D56" s="29">
        <v>10</v>
      </c>
      <c r="E56" s="29">
        <v>10</v>
      </c>
      <c r="F56" s="29">
        <v>10</v>
      </c>
      <c r="G56" s="29">
        <v>11</v>
      </c>
    </row>
    <row r="57" spans="1:7" ht="12" customHeight="1" x14ac:dyDescent="0.25">
      <c r="A57" s="14" t="s">
        <v>28</v>
      </c>
      <c r="B57" s="29">
        <v>7</v>
      </c>
      <c r="C57" s="29">
        <v>7</v>
      </c>
      <c r="D57" s="29">
        <v>7</v>
      </c>
      <c r="E57" s="29">
        <v>8</v>
      </c>
      <c r="F57" s="29">
        <v>8</v>
      </c>
      <c r="G57" s="29">
        <v>8</v>
      </c>
    </row>
    <row r="58" spans="1:7" ht="12" customHeight="1" thickBot="1" x14ac:dyDescent="0.3">
      <c r="A58" s="47" t="s">
        <v>29</v>
      </c>
      <c r="B58" s="39">
        <v>18</v>
      </c>
      <c r="C58" s="39">
        <v>19</v>
      </c>
      <c r="D58" s="39">
        <v>19</v>
      </c>
      <c r="E58" s="39">
        <v>21</v>
      </c>
      <c r="F58" s="39">
        <v>21</v>
      </c>
      <c r="G58" s="39">
        <v>23</v>
      </c>
    </row>
    <row r="59" spans="1:7" ht="21.75" customHeight="1" x14ac:dyDescent="0.25">
      <c r="A59" s="34" t="s">
        <v>146</v>
      </c>
      <c r="B59" s="34"/>
      <c r="C59" s="34"/>
      <c r="D59" s="34"/>
      <c r="E59" s="34"/>
      <c r="F59" s="34"/>
      <c r="G59" s="34"/>
    </row>
    <row r="60" spans="1:7" ht="12" customHeight="1" x14ac:dyDescent="0.25">
      <c r="E60" s="36"/>
      <c r="F60" s="36"/>
    </row>
    <row r="61" spans="1:7" ht="15" customHeight="1" x14ac:dyDescent="0.25">
      <c r="G61" s="36" t="s">
        <v>193</v>
      </c>
    </row>
  </sheetData>
  <mergeCells count="1">
    <mergeCell ref="A59:G59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1"/>
  <sheetViews>
    <sheetView zoomScaleNormal="100" workbookViewId="0">
      <selection activeCell="A51" sqref="A51"/>
    </sheetView>
  </sheetViews>
  <sheetFormatPr defaultRowHeight="12.75" x14ac:dyDescent="0.25"/>
  <cols>
    <col min="1" max="1" width="42.7109375" style="5" customWidth="1"/>
    <col min="2" max="7" width="7.140625" style="5" customWidth="1"/>
    <col min="8" max="16384" width="9.140625" style="5"/>
  </cols>
  <sheetData>
    <row r="1" spans="1:8" s="2" customFormat="1" ht="12.75" customHeight="1" x14ac:dyDescent="0.25">
      <c r="A1" s="75" t="str">
        <f>CONCATENATE(seznam!B24,seznam!C24)</f>
        <v>Tab. A.9 Počet pracovišť provádějících VaV v podnikatelském sektoru v ČR celkem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40"/>
      <c r="B3" s="41">
        <v>2007</v>
      </c>
      <c r="C3" s="41">
        <v>2008</v>
      </c>
      <c r="D3" s="41">
        <v>2009</v>
      </c>
      <c r="E3" s="41">
        <v>2010</v>
      </c>
      <c r="F3" s="41">
        <v>2011</v>
      </c>
      <c r="G3" s="41">
        <v>2012</v>
      </c>
    </row>
    <row r="4" spans="1:8" ht="12.75" customHeight="1" x14ac:dyDescent="0.25">
      <c r="A4" s="42" t="s">
        <v>1</v>
      </c>
      <c r="B4" s="10">
        <v>1764</v>
      </c>
      <c r="C4" s="10">
        <v>1792</v>
      </c>
      <c r="D4" s="10">
        <v>1899</v>
      </c>
      <c r="E4" s="10">
        <v>2130</v>
      </c>
      <c r="F4" s="10">
        <v>2261</v>
      </c>
      <c r="G4" s="10">
        <v>2334</v>
      </c>
    </row>
    <row r="5" spans="1:8" ht="12.75" customHeight="1" x14ac:dyDescent="0.25">
      <c r="A5" s="12" t="s">
        <v>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39</v>
      </c>
      <c r="B6" s="29">
        <v>61</v>
      </c>
      <c r="C6" s="29">
        <v>69</v>
      </c>
      <c r="D6" s="29">
        <v>71</v>
      </c>
      <c r="E6" s="29">
        <v>66</v>
      </c>
      <c r="F6" s="29">
        <v>64</v>
      </c>
      <c r="G6" s="29">
        <v>59</v>
      </c>
    </row>
    <row r="7" spans="1:8" ht="12.75" customHeight="1" x14ac:dyDescent="0.25">
      <c r="A7" s="14" t="s">
        <v>40</v>
      </c>
      <c r="B7" s="29">
        <v>1329</v>
      </c>
      <c r="C7" s="29">
        <v>1246</v>
      </c>
      <c r="D7" s="29">
        <v>1289</v>
      </c>
      <c r="E7" s="29">
        <v>1557</v>
      </c>
      <c r="F7" s="29">
        <v>1660</v>
      </c>
      <c r="G7" s="29">
        <v>1720</v>
      </c>
    </row>
    <row r="8" spans="1:8" ht="12.75" customHeight="1" x14ac:dyDescent="0.25">
      <c r="A8" s="14" t="s">
        <v>48</v>
      </c>
      <c r="B8" s="29">
        <v>374</v>
      </c>
      <c r="C8" s="29">
        <v>477</v>
      </c>
      <c r="D8" s="29">
        <v>539</v>
      </c>
      <c r="E8" s="29">
        <v>507</v>
      </c>
      <c r="F8" s="29">
        <v>537</v>
      </c>
      <c r="G8" s="29">
        <v>555</v>
      </c>
    </row>
    <row r="9" spans="1:8" ht="12.75" customHeight="1" x14ac:dyDescent="0.25">
      <c r="A9" s="12" t="s">
        <v>131</v>
      </c>
      <c r="B9" s="13"/>
      <c r="C9" s="13"/>
      <c r="D9" s="13"/>
      <c r="E9" s="13"/>
      <c r="F9" s="13"/>
      <c r="G9" s="13"/>
    </row>
    <row r="10" spans="1:8" ht="12.75" customHeight="1" x14ac:dyDescent="0.25">
      <c r="A10" s="14" t="s">
        <v>132</v>
      </c>
      <c r="B10" s="18">
        <v>434</v>
      </c>
      <c r="C10" s="18">
        <v>403</v>
      </c>
      <c r="D10" s="18">
        <v>435</v>
      </c>
      <c r="E10" s="18">
        <v>528</v>
      </c>
      <c r="F10" s="18">
        <v>520</v>
      </c>
      <c r="G10" s="18">
        <v>543</v>
      </c>
    </row>
    <row r="11" spans="1:8" ht="12.75" customHeight="1" x14ac:dyDescent="0.25">
      <c r="A11" s="14" t="s">
        <v>133</v>
      </c>
      <c r="B11" s="18">
        <v>888</v>
      </c>
      <c r="C11" s="18">
        <v>913</v>
      </c>
      <c r="D11" s="18">
        <v>978</v>
      </c>
      <c r="E11" s="18">
        <v>1094</v>
      </c>
      <c r="F11" s="18">
        <v>1182</v>
      </c>
      <c r="G11" s="18">
        <v>1220</v>
      </c>
    </row>
    <row r="12" spans="1:8" ht="12.75" customHeight="1" x14ac:dyDescent="0.25">
      <c r="A12" s="14" t="s">
        <v>134</v>
      </c>
      <c r="B12" s="18">
        <v>338</v>
      </c>
      <c r="C12" s="18">
        <v>364</v>
      </c>
      <c r="D12" s="18">
        <v>376</v>
      </c>
      <c r="E12" s="18">
        <v>400</v>
      </c>
      <c r="F12" s="18">
        <v>425</v>
      </c>
      <c r="G12" s="18">
        <v>438</v>
      </c>
    </row>
    <row r="13" spans="1:8" ht="12.75" customHeight="1" x14ac:dyDescent="0.25">
      <c r="A13" s="14" t="s">
        <v>135</v>
      </c>
      <c r="B13" s="18">
        <v>54</v>
      </c>
      <c r="C13" s="18">
        <v>56</v>
      </c>
      <c r="D13" s="18">
        <v>65</v>
      </c>
      <c r="E13" s="18">
        <v>58</v>
      </c>
      <c r="F13" s="18">
        <v>76</v>
      </c>
      <c r="G13" s="18">
        <v>62</v>
      </c>
    </row>
    <row r="14" spans="1:8" ht="12.75" customHeight="1" x14ac:dyDescent="0.25">
      <c r="A14" s="14" t="s">
        <v>81</v>
      </c>
      <c r="B14" s="18">
        <v>50</v>
      </c>
      <c r="C14" s="18">
        <v>56</v>
      </c>
      <c r="D14" s="18">
        <v>45</v>
      </c>
      <c r="E14" s="18">
        <v>50</v>
      </c>
      <c r="F14" s="18">
        <v>58</v>
      </c>
      <c r="G14" s="18">
        <v>71</v>
      </c>
    </row>
    <row r="15" spans="1:8" ht="12.75" customHeight="1" x14ac:dyDescent="0.25">
      <c r="A15" s="12" t="s">
        <v>74</v>
      </c>
      <c r="B15" s="13"/>
      <c r="C15" s="13"/>
      <c r="D15" s="13"/>
      <c r="E15" s="13"/>
      <c r="F15" s="13"/>
      <c r="G15" s="13"/>
    </row>
    <row r="16" spans="1:8" ht="12.75" customHeight="1" x14ac:dyDescent="0.25">
      <c r="A16" s="14" t="s">
        <v>75</v>
      </c>
      <c r="B16" s="18">
        <v>19</v>
      </c>
      <c r="C16" s="18">
        <v>28</v>
      </c>
      <c r="D16" s="18">
        <v>34</v>
      </c>
      <c r="E16" s="18">
        <v>51</v>
      </c>
      <c r="F16" s="18">
        <v>51</v>
      </c>
      <c r="G16" s="18">
        <v>52</v>
      </c>
    </row>
    <row r="17" spans="1:7" ht="12.75" customHeight="1" x14ac:dyDescent="0.25">
      <c r="A17" s="14" t="s">
        <v>76</v>
      </c>
      <c r="B17" s="18">
        <v>909</v>
      </c>
      <c r="C17" s="18">
        <v>889</v>
      </c>
      <c r="D17" s="18">
        <v>941</v>
      </c>
      <c r="E17" s="18">
        <v>1128</v>
      </c>
      <c r="F17" s="18">
        <v>1185</v>
      </c>
      <c r="G17" s="18">
        <v>1248</v>
      </c>
    </row>
    <row r="18" spans="1:7" ht="12.75" customHeight="1" x14ac:dyDescent="0.25">
      <c r="A18" s="14" t="s">
        <v>77</v>
      </c>
      <c r="B18" s="18">
        <v>344</v>
      </c>
      <c r="C18" s="18">
        <v>364</v>
      </c>
      <c r="D18" s="18">
        <v>375</v>
      </c>
      <c r="E18" s="18">
        <v>391</v>
      </c>
      <c r="F18" s="18">
        <v>426</v>
      </c>
      <c r="G18" s="18">
        <v>400</v>
      </c>
    </row>
    <row r="19" spans="1:7" ht="12.75" customHeight="1" x14ac:dyDescent="0.25">
      <c r="A19" s="14" t="s">
        <v>78</v>
      </c>
      <c r="B19" s="18">
        <v>224</v>
      </c>
      <c r="C19" s="18">
        <v>227</v>
      </c>
      <c r="D19" s="18">
        <v>261</v>
      </c>
      <c r="E19" s="18">
        <v>262</v>
      </c>
      <c r="F19" s="18">
        <v>289</v>
      </c>
      <c r="G19" s="18">
        <v>300</v>
      </c>
    </row>
    <row r="20" spans="1:7" ht="12.75" customHeight="1" x14ac:dyDescent="0.25">
      <c r="A20" s="14" t="s">
        <v>79</v>
      </c>
      <c r="B20" s="18">
        <v>178</v>
      </c>
      <c r="C20" s="18">
        <v>184</v>
      </c>
      <c r="D20" s="18">
        <v>190</v>
      </c>
      <c r="E20" s="18">
        <v>198</v>
      </c>
      <c r="F20" s="18">
        <v>205</v>
      </c>
      <c r="G20" s="18">
        <v>220</v>
      </c>
    </row>
    <row r="21" spans="1:7" ht="12.75" customHeight="1" x14ac:dyDescent="0.25">
      <c r="A21" s="14" t="s">
        <v>80</v>
      </c>
      <c r="B21" s="18">
        <v>50</v>
      </c>
      <c r="C21" s="18">
        <v>59</v>
      </c>
      <c r="D21" s="18">
        <v>61</v>
      </c>
      <c r="E21" s="18">
        <v>64</v>
      </c>
      <c r="F21" s="18">
        <v>64</v>
      </c>
      <c r="G21" s="18">
        <v>57</v>
      </c>
    </row>
    <row r="22" spans="1:7" ht="12.75" customHeight="1" x14ac:dyDescent="0.25">
      <c r="A22" s="14" t="s">
        <v>81</v>
      </c>
      <c r="B22" s="18">
        <v>40</v>
      </c>
      <c r="C22" s="18">
        <v>41</v>
      </c>
      <c r="D22" s="18">
        <v>37</v>
      </c>
      <c r="E22" s="18">
        <v>36</v>
      </c>
      <c r="F22" s="18">
        <v>41</v>
      </c>
      <c r="G22" s="18">
        <v>57</v>
      </c>
    </row>
    <row r="23" spans="1:7" ht="12.75" customHeight="1" x14ac:dyDescent="0.25">
      <c r="A23" s="12" t="s">
        <v>140</v>
      </c>
      <c r="B23" s="13"/>
      <c r="C23" s="13"/>
      <c r="D23" s="13"/>
      <c r="E23" s="13"/>
      <c r="F23" s="13"/>
      <c r="G23" s="13"/>
    </row>
    <row r="24" spans="1:7" ht="12.75" customHeight="1" x14ac:dyDescent="0.25">
      <c r="A24" s="14" t="s">
        <v>141</v>
      </c>
      <c r="B24" s="18">
        <v>1642</v>
      </c>
      <c r="C24" s="18">
        <v>1677</v>
      </c>
      <c r="D24" s="18">
        <v>1770</v>
      </c>
      <c r="E24" s="18">
        <v>1994</v>
      </c>
      <c r="F24" s="18">
        <v>2136</v>
      </c>
      <c r="G24" s="18">
        <v>2214</v>
      </c>
    </row>
    <row r="25" spans="1:7" ht="12.75" customHeight="1" x14ac:dyDescent="0.25">
      <c r="A25" s="14" t="s">
        <v>45</v>
      </c>
      <c r="B25" s="18">
        <v>796</v>
      </c>
      <c r="C25" s="18">
        <v>811</v>
      </c>
      <c r="D25" s="18">
        <v>903</v>
      </c>
      <c r="E25" s="18">
        <v>1003</v>
      </c>
      <c r="F25" s="18">
        <v>1031</v>
      </c>
      <c r="G25" s="18">
        <v>1160</v>
      </c>
    </row>
    <row r="26" spans="1:7" ht="12.75" customHeight="1" x14ac:dyDescent="0.25">
      <c r="A26" s="14" t="s">
        <v>97</v>
      </c>
      <c r="B26" s="18">
        <v>51</v>
      </c>
      <c r="C26" s="18">
        <v>52</v>
      </c>
      <c r="D26" s="18">
        <v>70</v>
      </c>
      <c r="E26" s="18">
        <v>82</v>
      </c>
      <c r="F26" s="18">
        <v>96</v>
      </c>
      <c r="G26" s="18">
        <v>88</v>
      </c>
    </row>
    <row r="27" spans="1:7" ht="12.75" customHeight="1" x14ac:dyDescent="0.25">
      <c r="A27" s="14" t="s">
        <v>142</v>
      </c>
      <c r="B27" s="18">
        <v>69</v>
      </c>
      <c r="C27" s="18">
        <v>63</v>
      </c>
      <c r="D27" s="18">
        <v>126</v>
      </c>
      <c r="E27" s="18">
        <v>162</v>
      </c>
      <c r="F27" s="18">
        <v>224</v>
      </c>
      <c r="G27" s="18">
        <v>207</v>
      </c>
    </row>
    <row r="28" spans="1:7" ht="12.75" customHeight="1" x14ac:dyDescent="0.25">
      <c r="A28" s="20" t="s">
        <v>115</v>
      </c>
      <c r="B28" s="18">
        <v>11</v>
      </c>
      <c r="C28" s="18">
        <v>12</v>
      </c>
      <c r="D28" s="18">
        <v>18</v>
      </c>
      <c r="E28" s="18">
        <v>21</v>
      </c>
      <c r="F28" s="18">
        <v>18</v>
      </c>
      <c r="G28" s="18">
        <v>23</v>
      </c>
    </row>
    <row r="29" spans="1:7" ht="12.75" customHeight="1" x14ac:dyDescent="0.25">
      <c r="A29" s="12" t="s">
        <v>137</v>
      </c>
      <c r="B29" s="43"/>
      <c r="C29" s="43"/>
      <c r="D29" s="43"/>
      <c r="E29" s="43"/>
      <c r="F29" s="43"/>
      <c r="G29" s="43"/>
    </row>
    <row r="30" spans="1:7" ht="12.75" customHeight="1" x14ac:dyDescent="0.25">
      <c r="A30" s="14" t="s">
        <v>6</v>
      </c>
      <c r="B30" s="29">
        <v>283</v>
      </c>
      <c r="C30" s="29">
        <v>314</v>
      </c>
      <c r="D30" s="29">
        <v>326</v>
      </c>
      <c r="E30" s="29">
        <v>354</v>
      </c>
      <c r="F30" s="29">
        <v>246</v>
      </c>
      <c r="G30" s="29">
        <v>249</v>
      </c>
    </row>
    <row r="31" spans="1:7" ht="12.75" customHeight="1" x14ac:dyDescent="0.25">
      <c r="A31" s="14" t="s">
        <v>7</v>
      </c>
      <c r="B31" s="29">
        <v>768</v>
      </c>
      <c r="C31" s="29">
        <v>817</v>
      </c>
      <c r="D31" s="29">
        <v>746</v>
      </c>
      <c r="E31" s="29">
        <v>1048</v>
      </c>
      <c r="F31" s="29">
        <v>1269</v>
      </c>
      <c r="G31" s="29">
        <v>1359</v>
      </c>
    </row>
    <row r="32" spans="1:7" ht="12.75" customHeight="1" x14ac:dyDescent="0.25">
      <c r="A32" s="14" t="s">
        <v>8</v>
      </c>
      <c r="B32" s="29">
        <v>1038</v>
      </c>
      <c r="C32" s="29">
        <v>990</v>
      </c>
      <c r="D32" s="29">
        <v>1206</v>
      </c>
      <c r="E32" s="29">
        <v>1142</v>
      </c>
      <c r="F32" s="29">
        <v>1233</v>
      </c>
      <c r="G32" s="29">
        <v>1255</v>
      </c>
    </row>
    <row r="33" spans="1:7" ht="12.75" customHeight="1" x14ac:dyDescent="0.25">
      <c r="A33" s="45" t="s">
        <v>113</v>
      </c>
      <c r="B33" s="43"/>
      <c r="C33" s="43"/>
      <c r="D33" s="43"/>
      <c r="E33" s="43"/>
      <c r="F33" s="43"/>
      <c r="G33" s="43"/>
    </row>
    <row r="34" spans="1:7" ht="12.75" customHeight="1" x14ac:dyDescent="0.25">
      <c r="A34" s="14" t="s">
        <v>9</v>
      </c>
      <c r="B34" s="29">
        <v>240</v>
      </c>
      <c r="C34" s="29">
        <v>267</v>
      </c>
      <c r="D34" s="29">
        <v>329</v>
      </c>
      <c r="E34" s="29">
        <v>411</v>
      </c>
      <c r="F34" s="29">
        <v>496</v>
      </c>
      <c r="G34" s="29">
        <v>576</v>
      </c>
    </row>
    <row r="35" spans="1:7" ht="12.75" customHeight="1" x14ac:dyDescent="0.25">
      <c r="A35" s="14" t="s">
        <v>10</v>
      </c>
      <c r="B35" s="29">
        <v>1315</v>
      </c>
      <c r="C35" s="29">
        <v>1331</v>
      </c>
      <c r="D35" s="29">
        <v>1369</v>
      </c>
      <c r="E35" s="29">
        <v>1461</v>
      </c>
      <c r="F35" s="29">
        <v>1499</v>
      </c>
      <c r="G35" s="29">
        <v>1453</v>
      </c>
    </row>
    <row r="36" spans="1:7" ht="12.75" customHeight="1" x14ac:dyDescent="0.25">
      <c r="A36" s="14" t="s">
        <v>11</v>
      </c>
      <c r="B36" s="29">
        <v>87</v>
      </c>
      <c r="C36" s="29">
        <v>89</v>
      </c>
      <c r="D36" s="29">
        <v>93</v>
      </c>
      <c r="E36" s="29">
        <v>110</v>
      </c>
      <c r="F36" s="29">
        <v>104</v>
      </c>
      <c r="G36" s="29">
        <v>84</v>
      </c>
    </row>
    <row r="37" spans="1:7" ht="12.75" customHeight="1" x14ac:dyDescent="0.25">
      <c r="A37" s="14" t="s">
        <v>12</v>
      </c>
      <c r="B37" s="29">
        <v>79</v>
      </c>
      <c r="C37" s="29">
        <v>74</v>
      </c>
      <c r="D37" s="29">
        <v>77</v>
      </c>
      <c r="E37" s="29">
        <v>111</v>
      </c>
      <c r="F37" s="29">
        <v>106</v>
      </c>
      <c r="G37" s="29">
        <v>162</v>
      </c>
    </row>
    <row r="38" spans="1:7" ht="12.75" customHeight="1" x14ac:dyDescent="0.25">
      <c r="A38" s="14" t="s">
        <v>13</v>
      </c>
      <c r="B38" s="29">
        <v>31</v>
      </c>
      <c r="C38" s="29">
        <v>18</v>
      </c>
      <c r="D38" s="29">
        <v>21</v>
      </c>
      <c r="E38" s="29">
        <v>25</v>
      </c>
      <c r="F38" s="29">
        <v>46</v>
      </c>
      <c r="G38" s="29">
        <v>54</v>
      </c>
    </row>
    <row r="39" spans="1:7" ht="12.75" customHeight="1" x14ac:dyDescent="0.25">
      <c r="A39" s="14" t="s">
        <v>14</v>
      </c>
      <c r="B39" s="29">
        <v>12</v>
      </c>
      <c r="C39" s="29">
        <v>13</v>
      </c>
      <c r="D39" s="29">
        <v>10</v>
      </c>
      <c r="E39" s="29">
        <v>12</v>
      </c>
      <c r="F39" s="29">
        <v>10</v>
      </c>
      <c r="G39" s="29">
        <v>5</v>
      </c>
    </row>
    <row r="40" spans="1:7" ht="12.75" customHeight="1" x14ac:dyDescent="0.25">
      <c r="A40" s="45" t="s">
        <v>86</v>
      </c>
      <c r="B40" s="53"/>
      <c r="C40" s="53"/>
      <c r="D40" s="53"/>
      <c r="E40" s="53"/>
      <c r="F40" s="53"/>
      <c r="G40" s="53"/>
    </row>
    <row r="41" spans="1:7" ht="12.75" customHeight="1" x14ac:dyDescent="0.25">
      <c r="A41" s="49" t="s">
        <v>87</v>
      </c>
      <c r="B41" s="37">
        <v>436</v>
      </c>
      <c r="C41" s="37">
        <v>451</v>
      </c>
      <c r="D41" s="37">
        <v>490</v>
      </c>
      <c r="E41" s="37">
        <v>485</v>
      </c>
      <c r="F41" s="37">
        <v>527</v>
      </c>
      <c r="G41" s="37">
        <v>515</v>
      </c>
    </row>
    <row r="42" spans="1:7" ht="12.75" customHeight="1" x14ac:dyDescent="0.25">
      <c r="A42" s="49" t="s">
        <v>88</v>
      </c>
      <c r="B42" s="37">
        <v>81</v>
      </c>
      <c r="C42" s="37">
        <v>100</v>
      </c>
      <c r="D42" s="37">
        <v>93</v>
      </c>
      <c r="E42" s="37">
        <v>110</v>
      </c>
      <c r="F42" s="37">
        <v>112</v>
      </c>
      <c r="G42" s="37">
        <v>129</v>
      </c>
    </row>
    <row r="43" spans="1:7" ht="12.75" customHeight="1" x14ac:dyDescent="0.25">
      <c r="A43" s="49" t="s">
        <v>89</v>
      </c>
      <c r="B43" s="37">
        <v>63</v>
      </c>
      <c r="C43" s="37">
        <v>73</v>
      </c>
      <c r="D43" s="37">
        <v>77</v>
      </c>
      <c r="E43" s="37">
        <v>78</v>
      </c>
      <c r="F43" s="37">
        <v>74</v>
      </c>
      <c r="G43" s="37">
        <v>73</v>
      </c>
    </row>
    <row r="44" spans="1:7" ht="12" customHeight="1" x14ac:dyDescent="0.25">
      <c r="A44" s="12" t="s">
        <v>15</v>
      </c>
      <c r="B44" s="43"/>
      <c r="C44" s="43"/>
      <c r="D44" s="43"/>
      <c r="E44" s="43"/>
      <c r="F44" s="43"/>
      <c r="G44" s="43"/>
    </row>
    <row r="45" spans="1:7" ht="12" customHeight="1" x14ac:dyDescent="0.25">
      <c r="A45" s="14" t="s">
        <v>16</v>
      </c>
      <c r="B45" s="29">
        <v>430</v>
      </c>
      <c r="C45" s="29">
        <v>425</v>
      </c>
      <c r="D45" s="29">
        <v>439</v>
      </c>
      <c r="E45" s="29">
        <v>466</v>
      </c>
      <c r="F45" s="29">
        <v>482</v>
      </c>
      <c r="G45" s="29">
        <v>496</v>
      </c>
    </row>
    <row r="46" spans="1:7" ht="12" customHeight="1" x14ac:dyDescent="0.25">
      <c r="A46" s="14" t="s">
        <v>17</v>
      </c>
      <c r="B46" s="29">
        <v>167</v>
      </c>
      <c r="C46" s="29">
        <v>165</v>
      </c>
      <c r="D46" s="29">
        <v>184</v>
      </c>
      <c r="E46" s="29">
        <v>204</v>
      </c>
      <c r="F46" s="29">
        <v>224</v>
      </c>
      <c r="G46" s="29">
        <v>229</v>
      </c>
    </row>
    <row r="47" spans="1:7" ht="12" customHeight="1" x14ac:dyDescent="0.25">
      <c r="A47" s="14" t="s">
        <v>18</v>
      </c>
      <c r="B47" s="29">
        <v>66</v>
      </c>
      <c r="C47" s="29">
        <v>70</v>
      </c>
      <c r="D47" s="29">
        <v>71</v>
      </c>
      <c r="E47" s="29">
        <v>81</v>
      </c>
      <c r="F47" s="29">
        <v>80</v>
      </c>
      <c r="G47" s="29">
        <v>88</v>
      </c>
    </row>
    <row r="48" spans="1:7" ht="12" customHeight="1" x14ac:dyDescent="0.25">
      <c r="A48" s="14" t="s">
        <v>19</v>
      </c>
      <c r="B48" s="29">
        <v>67</v>
      </c>
      <c r="C48" s="29">
        <v>65</v>
      </c>
      <c r="D48" s="29">
        <v>75</v>
      </c>
      <c r="E48" s="29">
        <v>82</v>
      </c>
      <c r="F48" s="29">
        <v>97</v>
      </c>
      <c r="G48" s="29">
        <v>98</v>
      </c>
    </row>
    <row r="49" spans="1:7" ht="12" customHeight="1" x14ac:dyDescent="0.25">
      <c r="A49" s="14" t="s">
        <v>20</v>
      </c>
      <c r="B49" s="29">
        <v>17</v>
      </c>
      <c r="C49" s="29">
        <v>17</v>
      </c>
      <c r="D49" s="29">
        <v>19</v>
      </c>
      <c r="E49" s="29">
        <v>18</v>
      </c>
      <c r="F49" s="29">
        <v>20</v>
      </c>
      <c r="G49" s="29">
        <v>21</v>
      </c>
    </row>
    <row r="50" spans="1:7" ht="12" customHeight="1" x14ac:dyDescent="0.25">
      <c r="A50" s="14" t="s">
        <v>21</v>
      </c>
      <c r="B50" s="29">
        <v>64</v>
      </c>
      <c r="C50" s="29">
        <v>65</v>
      </c>
      <c r="D50" s="29">
        <v>60</v>
      </c>
      <c r="E50" s="29">
        <v>74</v>
      </c>
      <c r="F50" s="29">
        <v>81</v>
      </c>
      <c r="G50" s="5">
        <v>89</v>
      </c>
    </row>
    <row r="51" spans="1:7" ht="12" customHeight="1" x14ac:dyDescent="0.25">
      <c r="A51" s="14" t="s">
        <v>22</v>
      </c>
      <c r="B51" s="29">
        <v>62</v>
      </c>
      <c r="C51" s="29">
        <v>67</v>
      </c>
      <c r="D51" s="29">
        <v>73</v>
      </c>
      <c r="E51" s="29">
        <v>75</v>
      </c>
      <c r="F51" s="29">
        <v>76</v>
      </c>
      <c r="G51" s="29">
        <v>75</v>
      </c>
    </row>
    <row r="52" spans="1:7" ht="12" customHeight="1" x14ac:dyDescent="0.25">
      <c r="A52" s="14" t="s">
        <v>23</v>
      </c>
      <c r="B52" s="29">
        <v>98</v>
      </c>
      <c r="C52" s="29">
        <v>94</v>
      </c>
      <c r="D52" s="29">
        <v>100</v>
      </c>
      <c r="E52" s="29">
        <v>122</v>
      </c>
      <c r="F52" s="29">
        <v>124</v>
      </c>
      <c r="G52" s="29">
        <v>119</v>
      </c>
    </row>
    <row r="53" spans="1:7" ht="12" customHeight="1" x14ac:dyDescent="0.25">
      <c r="A53" s="14" t="s">
        <v>24</v>
      </c>
      <c r="B53" s="29">
        <v>99</v>
      </c>
      <c r="C53" s="29">
        <v>100</v>
      </c>
      <c r="D53" s="29">
        <v>107</v>
      </c>
      <c r="E53" s="29">
        <v>120</v>
      </c>
      <c r="F53" s="29">
        <v>127</v>
      </c>
      <c r="G53" s="29">
        <v>131</v>
      </c>
    </row>
    <row r="54" spans="1:7" ht="12" customHeight="1" x14ac:dyDescent="0.25">
      <c r="A54" s="14" t="s">
        <v>25</v>
      </c>
      <c r="B54" s="29">
        <v>62</v>
      </c>
      <c r="C54" s="29">
        <v>75</v>
      </c>
      <c r="D54" s="29">
        <v>75</v>
      </c>
      <c r="E54" s="29">
        <v>84</v>
      </c>
      <c r="F54" s="29">
        <v>83</v>
      </c>
      <c r="G54" s="29">
        <v>84</v>
      </c>
    </row>
    <row r="55" spans="1:7" ht="12" customHeight="1" x14ac:dyDescent="0.25">
      <c r="A55" s="14" t="s">
        <v>26</v>
      </c>
      <c r="B55" s="29">
        <v>262</v>
      </c>
      <c r="C55" s="29">
        <v>276</v>
      </c>
      <c r="D55" s="29">
        <v>298</v>
      </c>
      <c r="E55" s="29">
        <v>349</v>
      </c>
      <c r="F55" s="29">
        <v>367</v>
      </c>
      <c r="G55" s="29">
        <v>392</v>
      </c>
    </row>
    <row r="56" spans="1:7" ht="12" customHeight="1" x14ac:dyDescent="0.25">
      <c r="A56" s="14" t="s">
        <v>27</v>
      </c>
      <c r="B56" s="29">
        <v>87</v>
      </c>
      <c r="C56" s="29">
        <v>85</v>
      </c>
      <c r="D56" s="29">
        <v>92</v>
      </c>
      <c r="E56" s="29">
        <v>102</v>
      </c>
      <c r="F56" s="29">
        <v>109</v>
      </c>
      <c r="G56" s="29">
        <v>116</v>
      </c>
    </row>
    <row r="57" spans="1:7" ht="12" customHeight="1" x14ac:dyDescent="0.25">
      <c r="A57" s="14" t="s">
        <v>28</v>
      </c>
      <c r="B57" s="29">
        <v>118</v>
      </c>
      <c r="C57" s="29">
        <v>121</v>
      </c>
      <c r="D57" s="29">
        <v>129</v>
      </c>
      <c r="E57" s="29">
        <v>152</v>
      </c>
      <c r="F57" s="29">
        <v>161</v>
      </c>
      <c r="G57" s="29">
        <v>161</v>
      </c>
    </row>
    <row r="58" spans="1:7" ht="12" customHeight="1" thickBot="1" x14ac:dyDescent="0.3">
      <c r="A58" s="47" t="s">
        <v>29</v>
      </c>
      <c r="B58" s="39">
        <v>165</v>
      </c>
      <c r="C58" s="39">
        <v>167</v>
      </c>
      <c r="D58" s="39">
        <v>177</v>
      </c>
      <c r="E58" s="39">
        <v>201</v>
      </c>
      <c r="F58" s="39">
        <v>230</v>
      </c>
      <c r="G58" s="5">
        <v>235</v>
      </c>
    </row>
    <row r="59" spans="1:7" ht="21.75" customHeight="1" x14ac:dyDescent="0.25">
      <c r="A59" s="34" t="s">
        <v>146</v>
      </c>
      <c r="B59" s="34"/>
      <c r="C59" s="34"/>
      <c r="D59" s="34"/>
      <c r="E59" s="34"/>
      <c r="F59" s="34"/>
      <c r="G59" s="34"/>
    </row>
    <row r="60" spans="1:7" ht="12" customHeight="1" x14ac:dyDescent="0.25">
      <c r="E60" s="36"/>
      <c r="G60" s="36"/>
    </row>
    <row r="61" spans="1:7" x14ac:dyDescent="0.25">
      <c r="G61" s="36" t="s">
        <v>193</v>
      </c>
    </row>
  </sheetData>
  <mergeCells count="1">
    <mergeCell ref="A59:G59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8"/>
  <sheetViews>
    <sheetView zoomScaleNormal="100" workbookViewId="0">
      <selection activeCell="A51" sqref="A51"/>
    </sheetView>
  </sheetViews>
  <sheetFormatPr defaultRowHeight="12.75" x14ac:dyDescent="0.25"/>
  <cols>
    <col min="1" max="1" width="48.5703125" style="5" customWidth="1"/>
    <col min="2" max="7" width="7" style="5" customWidth="1"/>
    <col min="8" max="16384" width="9.140625" style="5"/>
  </cols>
  <sheetData>
    <row r="1" spans="1:8" s="2" customFormat="1" ht="12.75" customHeight="1" x14ac:dyDescent="0.25">
      <c r="A1" s="75" t="str">
        <f>CONCATENATE(seznam!B25,seznam!C25)</f>
        <v>Tab. A.10 Počet pracovišť VaV v podnikatelském sektoru v ČR celkem podle vlastnictví,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1">
        <v>1764</v>
      </c>
      <c r="C4" s="11">
        <v>1792</v>
      </c>
      <c r="D4" s="11">
        <v>1899</v>
      </c>
      <c r="E4" s="11">
        <v>2130</v>
      </c>
      <c r="F4" s="11">
        <v>2261</v>
      </c>
      <c r="G4" s="11">
        <v>2334</v>
      </c>
    </row>
    <row r="5" spans="1:8" ht="12.75" customHeight="1" x14ac:dyDescent="0.25">
      <c r="A5" s="12" t="s">
        <v>178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39</v>
      </c>
      <c r="B6" s="29">
        <v>61</v>
      </c>
      <c r="C6" s="29">
        <v>69</v>
      </c>
      <c r="D6" s="29">
        <v>71</v>
      </c>
      <c r="E6" s="29">
        <v>66</v>
      </c>
      <c r="F6" s="29">
        <v>64</v>
      </c>
      <c r="G6" s="29">
        <v>59</v>
      </c>
    </row>
    <row r="7" spans="1:8" ht="12.75" customHeight="1" x14ac:dyDescent="0.25">
      <c r="A7" s="14" t="s">
        <v>40</v>
      </c>
      <c r="B7" s="29">
        <v>1329</v>
      </c>
      <c r="C7" s="29">
        <v>1246</v>
      </c>
      <c r="D7" s="29">
        <v>1289</v>
      </c>
      <c r="E7" s="29">
        <v>1557</v>
      </c>
      <c r="F7" s="29">
        <v>1660</v>
      </c>
      <c r="G7" s="29">
        <v>1720</v>
      </c>
    </row>
    <row r="8" spans="1:8" ht="12.75" customHeight="1" x14ac:dyDescent="0.25">
      <c r="A8" s="14" t="s">
        <v>48</v>
      </c>
      <c r="B8" s="29">
        <v>374</v>
      </c>
      <c r="C8" s="29">
        <v>477</v>
      </c>
      <c r="D8" s="29">
        <v>539</v>
      </c>
      <c r="E8" s="29">
        <v>507</v>
      </c>
      <c r="F8" s="29">
        <v>537</v>
      </c>
      <c r="G8" s="29">
        <v>555</v>
      </c>
    </row>
    <row r="9" spans="1:8" ht="12.75" customHeight="1" x14ac:dyDescent="0.25">
      <c r="A9" s="12" t="s">
        <v>49</v>
      </c>
      <c r="B9" s="13"/>
      <c r="C9" s="13"/>
      <c r="D9" s="13"/>
      <c r="E9" s="13"/>
      <c r="F9" s="13"/>
      <c r="G9" s="13"/>
    </row>
    <row r="10" spans="1:8" ht="12.75" customHeight="1" x14ac:dyDescent="0.25">
      <c r="A10" s="20" t="s">
        <v>179</v>
      </c>
      <c r="B10" s="21">
        <v>285</v>
      </c>
      <c r="C10" s="21">
        <v>238</v>
      </c>
      <c r="D10" s="21">
        <v>298</v>
      </c>
      <c r="E10" s="21">
        <v>370</v>
      </c>
      <c r="F10" s="21">
        <v>399</v>
      </c>
      <c r="G10" s="21">
        <v>391</v>
      </c>
    </row>
    <row r="11" spans="1:8" ht="12.75" customHeight="1" x14ac:dyDescent="0.25">
      <c r="A11" s="20" t="s">
        <v>180</v>
      </c>
      <c r="B11" s="21">
        <v>481</v>
      </c>
      <c r="C11" s="21">
        <v>515</v>
      </c>
      <c r="D11" s="21">
        <v>525</v>
      </c>
      <c r="E11" s="21">
        <v>630</v>
      </c>
      <c r="F11" s="21">
        <v>677</v>
      </c>
      <c r="G11" s="21">
        <v>705</v>
      </c>
    </row>
    <row r="12" spans="1:8" ht="12.75" customHeight="1" x14ac:dyDescent="0.25">
      <c r="A12" s="20" t="s">
        <v>37</v>
      </c>
      <c r="B12" s="21">
        <v>576</v>
      </c>
      <c r="C12" s="21">
        <v>619</v>
      </c>
      <c r="D12" s="21">
        <v>670</v>
      </c>
      <c r="E12" s="21">
        <v>738</v>
      </c>
      <c r="F12" s="21">
        <v>766</v>
      </c>
      <c r="G12" s="21">
        <v>804</v>
      </c>
    </row>
    <row r="13" spans="1:8" ht="12.75" customHeight="1" x14ac:dyDescent="0.25">
      <c r="A13" s="20" t="s">
        <v>38</v>
      </c>
      <c r="B13" s="21">
        <v>422</v>
      </c>
      <c r="C13" s="21">
        <v>420</v>
      </c>
      <c r="D13" s="21">
        <v>406</v>
      </c>
      <c r="E13" s="21">
        <v>392</v>
      </c>
      <c r="F13" s="21">
        <v>419</v>
      </c>
      <c r="G13" s="21">
        <v>434</v>
      </c>
    </row>
    <row r="14" spans="1:8" ht="12.75" customHeight="1" x14ac:dyDescent="0.25">
      <c r="A14" s="12" t="s">
        <v>72</v>
      </c>
      <c r="B14" s="13"/>
      <c r="C14" s="13"/>
      <c r="D14" s="13"/>
      <c r="E14" s="13"/>
      <c r="F14" s="13"/>
      <c r="G14" s="13"/>
    </row>
    <row r="15" spans="1:8" ht="12.75" customHeight="1" x14ac:dyDescent="0.25">
      <c r="A15" s="22" t="s">
        <v>60</v>
      </c>
      <c r="B15" s="21">
        <v>21</v>
      </c>
      <c r="C15" s="21">
        <v>17</v>
      </c>
      <c r="D15" s="21">
        <v>24</v>
      </c>
      <c r="E15" s="21">
        <v>39</v>
      </c>
      <c r="F15" s="21">
        <v>39</v>
      </c>
      <c r="G15" s="21">
        <v>81</v>
      </c>
    </row>
    <row r="16" spans="1:8" ht="12.75" customHeight="1" x14ac:dyDescent="0.25">
      <c r="A16" s="23" t="s">
        <v>151</v>
      </c>
      <c r="B16" s="24">
        <v>1049</v>
      </c>
      <c r="C16" s="24">
        <v>1083</v>
      </c>
      <c r="D16" s="24">
        <v>1122</v>
      </c>
      <c r="E16" s="24">
        <v>1239</v>
      </c>
      <c r="F16" s="24">
        <v>1299</v>
      </c>
      <c r="G16" s="24">
        <v>1317</v>
      </c>
    </row>
    <row r="17" spans="1:7" ht="12.75" customHeight="1" x14ac:dyDescent="0.25">
      <c r="A17" s="23" t="s">
        <v>99</v>
      </c>
      <c r="B17" s="11">
        <v>694</v>
      </c>
      <c r="C17" s="11">
        <v>692</v>
      </c>
      <c r="D17" s="11">
        <v>753</v>
      </c>
      <c r="E17" s="11">
        <v>852</v>
      </c>
      <c r="F17" s="11">
        <v>923</v>
      </c>
      <c r="G17" s="11">
        <v>936</v>
      </c>
    </row>
    <row r="18" spans="1:7" ht="12.75" customHeight="1" x14ac:dyDescent="0.25">
      <c r="A18" s="25" t="s">
        <v>58</v>
      </c>
      <c r="B18" s="18">
        <v>185</v>
      </c>
      <c r="C18" s="18">
        <v>196</v>
      </c>
      <c r="D18" s="18">
        <v>202</v>
      </c>
      <c r="E18" s="18">
        <v>223</v>
      </c>
      <c r="F18" s="18">
        <v>259</v>
      </c>
      <c r="G18" s="18">
        <v>257</v>
      </c>
    </row>
    <row r="19" spans="1:7" ht="12.75" customHeight="1" x14ac:dyDescent="0.25">
      <c r="A19" s="25" t="s">
        <v>122</v>
      </c>
      <c r="B19" s="18">
        <v>109</v>
      </c>
      <c r="C19" s="18">
        <v>110</v>
      </c>
      <c r="D19" s="18">
        <v>139</v>
      </c>
      <c r="E19" s="18">
        <v>161</v>
      </c>
      <c r="F19" s="18">
        <v>171</v>
      </c>
      <c r="G19" s="18">
        <v>189</v>
      </c>
    </row>
    <row r="20" spans="1:7" ht="12.75" customHeight="1" x14ac:dyDescent="0.25">
      <c r="A20" s="26" t="s">
        <v>144</v>
      </c>
      <c r="B20" s="16">
        <v>154</v>
      </c>
      <c r="C20" s="16">
        <v>139</v>
      </c>
      <c r="D20" s="16">
        <v>143</v>
      </c>
      <c r="E20" s="16">
        <v>155</v>
      </c>
      <c r="F20" s="16">
        <v>153</v>
      </c>
      <c r="G20" s="16">
        <v>153</v>
      </c>
    </row>
    <row r="21" spans="1:7" ht="12.75" customHeight="1" x14ac:dyDescent="0.25">
      <c r="A21" s="25" t="s">
        <v>184</v>
      </c>
      <c r="B21" s="18">
        <f t="shared" ref="B21:F21" si="0">B17-SUM(B18:B20)</f>
        <v>246</v>
      </c>
      <c r="C21" s="18">
        <f t="shared" si="0"/>
        <v>247</v>
      </c>
      <c r="D21" s="18">
        <f t="shared" si="0"/>
        <v>269</v>
      </c>
      <c r="E21" s="18">
        <f t="shared" si="0"/>
        <v>313</v>
      </c>
      <c r="F21" s="18">
        <f t="shared" si="0"/>
        <v>340</v>
      </c>
      <c r="G21" s="18">
        <f>G17-G18-G19-G20</f>
        <v>337</v>
      </c>
    </row>
    <row r="22" spans="1:7" ht="12.75" customHeight="1" x14ac:dyDescent="0.25">
      <c r="A22" s="12" t="s">
        <v>57</v>
      </c>
      <c r="B22" s="27"/>
      <c r="C22" s="27"/>
      <c r="D22" s="27"/>
      <c r="E22" s="27"/>
      <c r="F22" s="13"/>
      <c r="G22" s="13"/>
    </row>
    <row r="23" spans="1:7" ht="12.75" customHeight="1" x14ac:dyDescent="0.25">
      <c r="A23" s="28" t="s">
        <v>84</v>
      </c>
      <c r="B23" s="29">
        <v>21</v>
      </c>
      <c r="C23" s="29">
        <v>17</v>
      </c>
      <c r="D23" s="29">
        <v>24</v>
      </c>
      <c r="E23" s="29">
        <v>39</v>
      </c>
      <c r="F23" s="29">
        <v>39</v>
      </c>
      <c r="G23" s="29">
        <v>81</v>
      </c>
    </row>
    <row r="24" spans="1:7" ht="12.75" customHeight="1" x14ac:dyDescent="0.25">
      <c r="A24" s="28" t="s">
        <v>85</v>
      </c>
      <c r="B24" s="18">
        <v>8</v>
      </c>
      <c r="C24" s="18">
        <v>10</v>
      </c>
      <c r="D24" s="18">
        <v>9</v>
      </c>
      <c r="E24" s="18">
        <v>9</v>
      </c>
      <c r="F24" s="18">
        <v>10</v>
      </c>
      <c r="G24" s="18">
        <v>10</v>
      </c>
    </row>
    <row r="25" spans="1:7" ht="12.75" customHeight="1" x14ac:dyDescent="0.25">
      <c r="A25" s="30" t="s">
        <v>199</v>
      </c>
      <c r="B25" s="16">
        <v>981</v>
      </c>
      <c r="C25" s="16">
        <v>1011</v>
      </c>
      <c r="D25" s="16">
        <v>1049</v>
      </c>
      <c r="E25" s="16">
        <v>1162</v>
      </c>
      <c r="F25" s="16">
        <v>1216</v>
      </c>
      <c r="G25" s="16">
        <v>1218</v>
      </c>
    </row>
    <row r="26" spans="1:7" ht="12.75" customHeight="1" x14ac:dyDescent="0.25">
      <c r="A26" s="31" t="s">
        <v>51</v>
      </c>
      <c r="B26" s="18">
        <v>51</v>
      </c>
      <c r="C26" s="18">
        <v>59</v>
      </c>
      <c r="D26" s="18">
        <v>53</v>
      </c>
      <c r="E26" s="18">
        <v>53</v>
      </c>
      <c r="F26" s="18">
        <v>50</v>
      </c>
      <c r="G26" s="18">
        <v>63</v>
      </c>
    </row>
    <row r="27" spans="1:7" ht="12.75" customHeight="1" x14ac:dyDescent="0.25">
      <c r="A27" s="31" t="s">
        <v>50</v>
      </c>
      <c r="B27" s="18">
        <v>42</v>
      </c>
      <c r="C27" s="18">
        <v>42</v>
      </c>
      <c r="D27" s="18">
        <v>41</v>
      </c>
      <c r="E27" s="18">
        <v>42</v>
      </c>
      <c r="F27" s="18">
        <v>46</v>
      </c>
      <c r="G27" s="18">
        <v>43</v>
      </c>
    </row>
    <row r="28" spans="1:7" ht="12.75" customHeight="1" x14ac:dyDescent="0.25">
      <c r="A28" s="31" t="s">
        <v>159</v>
      </c>
      <c r="B28" s="18">
        <v>19</v>
      </c>
      <c r="C28" s="18">
        <v>17</v>
      </c>
      <c r="D28" s="18">
        <v>21</v>
      </c>
      <c r="E28" s="18">
        <v>27</v>
      </c>
      <c r="F28" s="18">
        <v>29</v>
      </c>
      <c r="G28" s="18">
        <v>28</v>
      </c>
    </row>
    <row r="29" spans="1:7" ht="12.75" customHeight="1" x14ac:dyDescent="0.25">
      <c r="A29" s="31" t="s">
        <v>55</v>
      </c>
      <c r="B29" s="18">
        <v>85</v>
      </c>
      <c r="C29" s="18">
        <v>86</v>
      </c>
      <c r="D29" s="18">
        <v>90</v>
      </c>
      <c r="E29" s="18">
        <v>89</v>
      </c>
      <c r="F29" s="18">
        <v>91</v>
      </c>
      <c r="G29" s="18">
        <v>90</v>
      </c>
    </row>
    <row r="30" spans="1:7" ht="12.75" customHeight="1" x14ac:dyDescent="0.25">
      <c r="A30" s="31" t="s">
        <v>52</v>
      </c>
      <c r="B30" s="18">
        <v>20</v>
      </c>
      <c r="C30" s="18">
        <v>22</v>
      </c>
      <c r="D30" s="18">
        <v>23</v>
      </c>
      <c r="E30" s="18">
        <v>26</v>
      </c>
      <c r="F30" s="18">
        <v>27</v>
      </c>
      <c r="G30" s="18">
        <v>27</v>
      </c>
    </row>
    <row r="31" spans="1:7" ht="12.75" customHeight="1" x14ac:dyDescent="0.25">
      <c r="A31" s="31" t="s">
        <v>53</v>
      </c>
      <c r="B31" s="18">
        <v>42</v>
      </c>
      <c r="C31" s="18">
        <v>47</v>
      </c>
      <c r="D31" s="18">
        <v>52</v>
      </c>
      <c r="E31" s="18">
        <v>57</v>
      </c>
      <c r="F31" s="18">
        <v>67</v>
      </c>
      <c r="G31" s="18">
        <v>68</v>
      </c>
    </row>
    <row r="32" spans="1:7" ht="12.75" customHeight="1" x14ac:dyDescent="0.25">
      <c r="A32" s="31" t="s">
        <v>54</v>
      </c>
      <c r="B32" s="18">
        <v>54</v>
      </c>
      <c r="C32" s="18">
        <v>51</v>
      </c>
      <c r="D32" s="18">
        <v>46</v>
      </c>
      <c r="E32" s="18">
        <v>53</v>
      </c>
      <c r="F32" s="18">
        <v>58</v>
      </c>
      <c r="G32" s="18">
        <v>60</v>
      </c>
    </row>
    <row r="33" spans="1:7" ht="12.75" customHeight="1" x14ac:dyDescent="0.25">
      <c r="A33" s="31" t="s">
        <v>121</v>
      </c>
      <c r="B33" s="18">
        <v>24</v>
      </c>
      <c r="C33" s="18">
        <v>21</v>
      </c>
      <c r="D33" s="18">
        <v>24</v>
      </c>
      <c r="E33" s="18">
        <v>27</v>
      </c>
      <c r="F33" s="18">
        <v>29</v>
      </c>
      <c r="G33" s="18">
        <v>27</v>
      </c>
    </row>
    <row r="34" spans="1:7" ht="12.75" customHeight="1" x14ac:dyDescent="0.25">
      <c r="A34" s="31" t="s">
        <v>90</v>
      </c>
      <c r="B34" s="18">
        <v>92</v>
      </c>
      <c r="C34" s="18">
        <v>103</v>
      </c>
      <c r="D34" s="18">
        <v>112</v>
      </c>
      <c r="E34" s="18">
        <v>129</v>
      </c>
      <c r="F34" s="18">
        <v>133</v>
      </c>
      <c r="G34" s="18">
        <v>129</v>
      </c>
    </row>
    <row r="35" spans="1:7" ht="12.75" customHeight="1" x14ac:dyDescent="0.25">
      <c r="A35" s="31" t="s">
        <v>160</v>
      </c>
      <c r="B35" s="18">
        <v>85</v>
      </c>
      <c r="C35" s="18">
        <v>87</v>
      </c>
      <c r="D35" s="18">
        <v>92</v>
      </c>
      <c r="E35" s="18">
        <v>101</v>
      </c>
      <c r="F35" s="18">
        <v>100</v>
      </c>
      <c r="G35" s="18">
        <v>94</v>
      </c>
    </row>
    <row r="36" spans="1:7" ht="12.75" customHeight="1" x14ac:dyDescent="0.25">
      <c r="A36" s="31" t="s">
        <v>56</v>
      </c>
      <c r="B36" s="18">
        <v>97</v>
      </c>
      <c r="C36" s="18">
        <v>96</v>
      </c>
      <c r="D36" s="18">
        <v>110</v>
      </c>
      <c r="E36" s="18">
        <v>123</v>
      </c>
      <c r="F36" s="18">
        <v>128</v>
      </c>
      <c r="G36" s="18">
        <v>128</v>
      </c>
    </row>
    <row r="37" spans="1:7" ht="12.75" customHeight="1" x14ac:dyDescent="0.25">
      <c r="A37" s="31" t="s">
        <v>161</v>
      </c>
      <c r="B37" s="18">
        <v>208</v>
      </c>
      <c r="C37" s="18">
        <v>224</v>
      </c>
      <c r="D37" s="18">
        <v>224</v>
      </c>
      <c r="E37" s="18">
        <v>255</v>
      </c>
      <c r="F37" s="18">
        <v>266</v>
      </c>
      <c r="G37" s="18">
        <v>262</v>
      </c>
    </row>
    <row r="38" spans="1:7" ht="12.75" customHeight="1" x14ac:dyDescent="0.25">
      <c r="A38" s="31" t="s">
        <v>83</v>
      </c>
      <c r="B38" s="18">
        <v>65</v>
      </c>
      <c r="C38" s="18">
        <v>70</v>
      </c>
      <c r="D38" s="18">
        <v>65</v>
      </c>
      <c r="E38" s="18">
        <v>61</v>
      </c>
      <c r="F38" s="18">
        <v>60</v>
      </c>
      <c r="G38" s="18">
        <v>69</v>
      </c>
    </row>
    <row r="39" spans="1:7" ht="12.75" customHeight="1" x14ac:dyDescent="0.25">
      <c r="A39" s="31" t="s">
        <v>100</v>
      </c>
      <c r="B39" s="18">
        <v>33</v>
      </c>
      <c r="C39" s="18">
        <v>31</v>
      </c>
      <c r="D39" s="18">
        <v>34</v>
      </c>
      <c r="E39" s="18">
        <v>38</v>
      </c>
      <c r="F39" s="18">
        <v>38</v>
      </c>
      <c r="G39" s="18">
        <v>39</v>
      </c>
    </row>
    <row r="40" spans="1:7" ht="12.75" customHeight="1" x14ac:dyDescent="0.25">
      <c r="A40" s="31" t="s">
        <v>162</v>
      </c>
      <c r="B40" s="18">
        <v>64</v>
      </c>
      <c r="C40" s="18">
        <v>55</v>
      </c>
      <c r="D40" s="18">
        <v>62</v>
      </c>
      <c r="E40" s="18">
        <v>81</v>
      </c>
      <c r="F40" s="18">
        <v>94</v>
      </c>
      <c r="G40" s="18">
        <v>91</v>
      </c>
    </row>
    <row r="41" spans="1:7" ht="12.75" customHeight="1" x14ac:dyDescent="0.25">
      <c r="A41" s="28" t="s">
        <v>167</v>
      </c>
      <c r="B41" s="18">
        <v>23</v>
      </c>
      <c r="C41" s="18">
        <v>25</v>
      </c>
      <c r="D41" s="18">
        <v>25</v>
      </c>
      <c r="E41" s="18">
        <v>27</v>
      </c>
      <c r="F41" s="18">
        <v>23</v>
      </c>
      <c r="G41" s="18">
        <v>30</v>
      </c>
    </row>
    <row r="42" spans="1:7" ht="12.75" customHeight="1" x14ac:dyDescent="0.25">
      <c r="A42" s="28" t="s">
        <v>168</v>
      </c>
      <c r="B42" s="18">
        <v>37</v>
      </c>
      <c r="C42" s="18">
        <v>37</v>
      </c>
      <c r="D42" s="18">
        <v>39</v>
      </c>
      <c r="E42" s="18">
        <v>41</v>
      </c>
      <c r="F42" s="18">
        <v>50</v>
      </c>
      <c r="G42" s="18">
        <v>59</v>
      </c>
    </row>
    <row r="43" spans="1:7" ht="12.75" customHeight="1" x14ac:dyDescent="0.25">
      <c r="A43" s="28" t="s">
        <v>169</v>
      </c>
      <c r="B43" s="18">
        <v>96</v>
      </c>
      <c r="C43" s="18">
        <v>107</v>
      </c>
      <c r="D43" s="18">
        <v>113</v>
      </c>
      <c r="E43" s="18">
        <v>132</v>
      </c>
      <c r="F43" s="18">
        <v>139</v>
      </c>
      <c r="G43" s="18">
        <v>144</v>
      </c>
    </row>
    <row r="44" spans="1:7" ht="12.75" customHeight="1" x14ac:dyDescent="0.25">
      <c r="A44" s="28" t="s">
        <v>170</v>
      </c>
      <c r="B44" s="18">
        <v>3</v>
      </c>
      <c r="C44" s="18">
        <v>3</v>
      </c>
      <c r="D44" s="18">
        <v>3</v>
      </c>
      <c r="E44" s="18">
        <v>3</v>
      </c>
      <c r="F44" s="18">
        <v>7</v>
      </c>
      <c r="G44" s="18">
        <v>8</v>
      </c>
    </row>
    <row r="45" spans="1:7" ht="12.75" customHeight="1" x14ac:dyDescent="0.25">
      <c r="A45" s="30" t="s">
        <v>171</v>
      </c>
      <c r="B45" s="16">
        <v>196</v>
      </c>
      <c r="C45" s="16">
        <v>204</v>
      </c>
      <c r="D45" s="16">
        <v>210</v>
      </c>
      <c r="E45" s="16">
        <v>233</v>
      </c>
      <c r="F45" s="16">
        <v>270</v>
      </c>
      <c r="G45" s="16">
        <v>269</v>
      </c>
    </row>
    <row r="46" spans="1:7" ht="12.75" customHeight="1" x14ac:dyDescent="0.25">
      <c r="A46" s="28" t="s">
        <v>172</v>
      </c>
      <c r="B46" s="18">
        <v>17</v>
      </c>
      <c r="C46" s="18">
        <v>16</v>
      </c>
      <c r="D46" s="18">
        <v>16</v>
      </c>
      <c r="E46" s="18">
        <v>15</v>
      </c>
      <c r="F46" s="18">
        <v>14</v>
      </c>
      <c r="G46" s="18">
        <v>20</v>
      </c>
    </row>
    <row r="47" spans="1:7" ht="12.75" customHeight="1" x14ac:dyDescent="0.25">
      <c r="A47" s="30" t="s">
        <v>173</v>
      </c>
      <c r="B47" s="16">
        <v>318</v>
      </c>
      <c r="C47" s="16">
        <v>301</v>
      </c>
      <c r="D47" s="16">
        <v>339</v>
      </c>
      <c r="E47" s="16">
        <v>389</v>
      </c>
      <c r="F47" s="16">
        <v>398</v>
      </c>
      <c r="G47" s="16">
        <v>406</v>
      </c>
    </row>
    <row r="48" spans="1:7" ht="12.75" customHeight="1" x14ac:dyDescent="0.25">
      <c r="A48" s="28" t="s">
        <v>174</v>
      </c>
      <c r="B48" s="18">
        <v>12</v>
      </c>
      <c r="C48" s="18">
        <v>13</v>
      </c>
      <c r="D48" s="18">
        <v>13</v>
      </c>
      <c r="E48" s="18">
        <v>15</v>
      </c>
      <c r="F48" s="18">
        <v>22</v>
      </c>
      <c r="G48" s="18">
        <v>24</v>
      </c>
    </row>
    <row r="49" spans="1:7" ht="12.75" customHeight="1" x14ac:dyDescent="0.25">
      <c r="A49" s="28" t="s">
        <v>175</v>
      </c>
      <c r="B49" s="18">
        <v>29</v>
      </c>
      <c r="C49" s="18">
        <v>30</v>
      </c>
      <c r="D49" s="18">
        <v>40</v>
      </c>
      <c r="E49" s="18">
        <v>46</v>
      </c>
      <c r="F49" s="18">
        <v>43</v>
      </c>
      <c r="G49" s="18">
        <v>37</v>
      </c>
    </row>
    <row r="50" spans="1:7" ht="12.75" customHeight="1" x14ac:dyDescent="0.25">
      <c r="A50" s="28" t="s">
        <v>176</v>
      </c>
      <c r="B50" s="18">
        <v>6</v>
      </c>
      <c r="C50" s="18">
        <v>5</v>
      </c>
      <c r="D50" s="18">
        <v>5</v>
      </c>
      <c r="E50" s="18">
        <v>6</v>
      </c>
      <c r="F50" s="18">
        <v>8</v>
      </c>
      <c r="G50" s="5">
        <v>5</v>
      </c>
    </row>
    <row r="51" spans="1:7" ht="12.75" customHeight="1" thickBot="1" x14ac:dyDescent="0.3">
      <c r="A51" s="32" t="s">
        <v>177</v>
      </c>
      <c r="B51" s="52">
        <v>17</v>
      </c>
      <c r="C51" s="52">
        <v>13</v>
      </c>
      <c r="D51" s="52">
        <v>14</v>
      </c>
      <c r="E51" s="52">
        <v>13</v>
      </c>
      <c r="F51" s="52">
        <v>22</v>
      </c>
      <c r="G51" s="52">
        <v>23</v>
      </c>
    </row>
    <row r="52" spans="1:7" ht="12.75" customHeight="1" x14ac:dyDescent="0.25">
      <c r="A52" s="35"/>
      <c r="B52" s="35"/>
      <c r="C52" s="35"/>
      <c r="D52" s="36"/>
      <c r="E52" s="36"/>
      <c r="F52" s="35"/>
    </row>
    <row r="53" spans="1:7" ht="12.75" customHeight="1" x14ac:dyDescent="0.25">
      <c r="A53" s="35"/>
      <c r="B53" s="36"/>
      <c r="C53" s="36"/>
      <c r="D53" s="35"/>
      <c r="E53" s="35"/>
      <c r="F53" s="35"/>
      <c r="G53" s="36" t="s">
        <v>193</v>
      </c>
    </row>
    <row r="54" spans="1:7" x14ac:dyDescent="0.25">
      <c r="B54" s="37"/>
      <c r="C54" s="37"/>
      <c r="D54" s="37"/>
      <c r="E54" s="37"/>
    </row>
    <row r="57" spans="1:7" s="35" customFormat="1" x14ac:dyDescent="0.25">
      <c r="A57" s="5"/>
      <c r="B57" s="5"/>
      <c r="C57" s="5"/>
      <c r="D57" s="5"/>
      <c r="E57" s="5"/>
      <c r="F57" s="5"/>
      <c r="G57" s="5"/>
    </row>
    <row r="58" spans="1:7" s="35" customFormat="1" x14ac:dyDescent="0.25">
      <c r="A58" s="5"/>
      <c r="B58" s="5"/>
      <c r="C58" s="5"/>
      <c r="D58" s="5"/>
      <c r="E58" s="5"/>
      <c r="F58" s="5"/>
      <c r="G58" s="5"/>
    </row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8"/>
  <sheetViews>
    <sheetView zoomScaleNormal="100" workbookViewId="0">
      <selection activeCell="A51" sqref="A51"/>
    </sheetView>
  </sheetViews>
  <sheetFormatPr defaultRowHeight="12.75" x14ac:dyDescent="0.25"/>
  <cols>
    <col min="1" max="1" width="48.5703125" style="5" customWidth="1"/>
    <col min="2" max="7" width="7" style="5" customWidth="1"/>
    <col min="8" max="16384" width="9.140625" style="5"/>
  </cols>
  <sheetData>
    <row r="1" spans="1:8" s="2" customFormat="1" ht="12.75" customHeight="1" x14ac:dyDescent="0.25">
      <c r="A1" s="75" t="str">
        <f>CONCATENATE(seznam!B26,seznam!C26)</f>
        <v>Tab. A.10aPočet pracovišť VaV v soukromých domácích podnicích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0">
        <v>1329</v>
      </c>
      <c r="C4" s="10">
        <v>1246</v>
      </c>
      <c r="D4" s="10">
        <v>1289</v>
      </c>
      <c r="E4" s="10">
        <v>1557</v>
      </c>
      <c r="F4" s="10">
        <v>1660</v>
      </c>
      <c r="G4" s="10">
        <v>1720</v>
      </c>
    </row>
    <row r="5" spans="1:8" ht="12.75" customHeight="1" x14ac:dyDescent="0.25">
      <c r="A5" s="12" t="s">
        <v>131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132</v>
      </c>
      <c r="B6" s="29">
        <v>377</v>
      </c>
      <c r="C6" s="29">
        <v>334</v>
      </c>
      <c r="D6" s="29">
        <v>354</v>
      </c>
      <c r="E6" s="29">
        <v>444</v>
      </c>
      <c r="F6" s="29">
        <v>428</v>
      </c>
      <c r="G6" s="29">
        <v>458</v>
      </c>
    </row>
    <row r="7" spans="1:8" ht="12.75" customHeight="1" x14ac:dyDescent="0.25">
      <c r="A7" s="14" t="s">
        <v>133</v>
      </c>
      <c r="B7" s="29">
        <v>699</v>
      </c>
      <c r="C7" s="29">
        <v>679</v>
      </c>
      <c r="D7" s="29">
        <v>695</v>
      </c>
      <c r="E7" s="29">
        <v>833</v>
      </c>
      <c r="F7" s="29">
        <v>923</v>
      </c>
      <c r="G7" s="29">
        <v>946</v>
      </c>
    </row>
    <row r="8" spans="1:8" ht="12.75" customHeight="1" x14ac:dyDescent="0.25">
      <c r="A8" s="14" t="s">
        <v>134</v>
      </c>
      <c r="B8" s="29">
        <v>215</v>
      </c>
      <c r="C8" s="29">
        <v>203</v>
      </c>
      <c r="D8" s="29">
        <v>210</v>
      </c>
      <c r="E8" s="29">
        <v>241</v>
      </c>
      <c r="F8" s="29">
        <v>255</v>
      </c>
      <c r="G8" s="29">
        <v>269</v>
      </c>
    </row>
    <row r="9" spans="1:8" ht="12.75" customHeight="1" x14ac:dyDescent="0.25">
      <c r="A9" s="14" t="s">
        <v>135</v>
      </c>
      <c r="B9" s="29">
        <v>25</v>
      </c>
      <c r="C9" s="29">
        <v>20</v>
      </c>
      <c r="D9" s="29">
        <v>19</v>
      </c>
      <c r="E9" s="29">
        <v>21</v>
      </c>
      <c r="F9" s="29">
        <v>36</v>
      </c>
      <c r="G9" s="29">
        <v>29</v>
      </c>
    </row>
    <row r="10" spans="1:8" ht="12.75" customHeight="1" x14ac:dyDescent="0.25">
      <c r="A10" s="14" t="s">
        <v>81</v>
      </c>
      <c r="B10" s="29">
        <v>13</v>
      </c>
      <c r="C10" s="29">
        <v>10</v>
      </c>
      <c r="D10" s="29">
        <v>11</v>
      </c>
      <c r="E10" s="29">
        <v>18</v>
      </c>
      <c r="F10" s="29">
        <v>18</v>
      </c>
      <c r="G10" s="29">
        <v>18</v>
      </c>
    </row>
    <row r="11" spans="1:8" ht="12.75" customHeight="1" x14ac:dyDescent="0.25">
      <c r="A11" s="12" t="s">
        <v>74</v>
      </c>
      <c r="B11" s="13"/>
      <c r="C11" s="13"/>
      <c r="D11" s="13"/>
      <c r="E11" s="13"/>
      <c r="F11" s="13"/>
      <c r="G11" s="13"/>
    </row>
    <row r="12" spans="1:8" ht="12.75" customHeight="1" x14ac:dyDescent="0.25">
      <c r="A12" s="14" t="s">
        <v>75</v>
      </c>
      <c r="B12" s="29">
        <v>17</v>
      </c>
      <c r="C12" s="29">
        <v>23</v>
      </c>
      <c r="D12" s="29">
        <v>26</v>
      </c>
      <c r="E12" s="29">
        <v>44</v>
      </c>
      <c r="F12" s="29">
        <v>46</v>
      </c>
      <c r="G12" s="29">
        <v>45</v>
      </c>
    </row>
    <row r="13" spans="1:8" ht="12.75" customHeight="1" x14ac:dyDescent="0.25">
      <c r="A13" s="14" t="s">
        <v>76</v>
      </c>
      <c r="B13" s="29">
        <v>743</v>
      </c>
      <c r="C13" s="29">
        <v>683</v>
      </c>
      <c r="D13" s="29">
        <v>712</v>
      </c>
      <c r="E13" s="29">
        <v>910</v>
      </c>
      <c r="F13" s="29">
        <v>949</v>
      </c>
      <c r="G13" s="29">
        <v>1007</v>
      </c>
    </row>
    <row r="14" spans="1:8" ht="12.75" customHeight="1" x14ac:dyDescent="0.25">
      <c r="A14" s="14" t="s">
        <v>77</v>
      </c>
      <c r="B14" s="29">
        <v>260</v>
      </c>
      <c r="C14" s="29">
        <v>262</v>
      </c>
      <c r="D14" s="29">
        <v>247</v>
      </c>
      <c r="E14" s="29">
        <v>273</v>
      </c>
      <c r="F14" s="29">
        <v>302</v>
      </c>
      <c r="G14" s="29">
        <v>284</v>
      </c>
    </row>
    <row r="15" spans="1:8" ht="12.75" customHeight="1" x14ac:dyDescent="0.25">
      <c r="A15" s="14" t="s">
        <v>78</v>
      </c>
      <c r="B15" s="29">
        <v>157</v>
      </c>
      <c r="C15" s="29">
        <v>144</v>
      </c>
      <c r="D15" s="29">
        <v>174</v>
      </c>
      <c r="E15" s="29">
        <v>169</v>
      </c>
      <c r="F15" s="29">
        <v>198</v>
      </c>
      <c r="G15" s="29">
        <v>209</v>
      </c>
    </row>
    <row r="16" spans="1:8" ht="12.75" customHeight="1" x14ac:dyDescent="0.25">
      <c r="A16" s="14" t="s">
        <v>79</v>
      </c>
      <c r="B16" s="29">
        <v>114</v>
      </c>
      <c r="C16" s="29">
        <v>99</v>
      </c>
      <c r="D16" s="29">
        <v>97</v>
      </c>
      <c r="E16" s="29">
        <v>120</v>
      </c>
      <c r="F16" s="29">
        <v>122</v>
      </c>
      <c r="G16" s="29">
        <v>132</v>
      </c>
    </row>
    <row r="17" spans="1:7" ht="12.75" customHeight="1" x14ac:dyDescent="0.25">
      <c r="A17" s="14" t="s">
        <v>80</v>
      </c>
      <c r="B17" s="29">
        <v>24</v>
      </c>
      <c r="C17" s="29">
        <v>25</v>
      </c>
      <c r="D17" s="29">
        <v>23</v>
      </c>
      <c r="E17" s="29">
        <v>26</v>
      </c>
      <c r="F17" s="29">
        <v>28</v>
      </c>
      <c r="G17" s="29">
        <v>25</v>
      </c>
    </row>
    <row r="18" spans="1:7" ht="12.75" customHeight="1" x14ac:dyDescent="0.25">
      <c r="A18" s="14" t="s">
        <v>81</v>
      </c>
      <c r="B18" s="29">
        <v>14</v>
      </c>
      <c r="C18" s="29">
        <v>10</v>
      </c>
      <c r="D18" s="29">
        <v>10</v>
      </c>
      <c r="E18" s="29">
        <v>15</v>
      </c>
      <c r="F18" s="29">
        <v>15</v>
      </c>
      <c r="G18" s="29">
        <v>18</v>
      </c>
    </row>
    <row r="19" spans="1:7" ht="12.75" customHeight="1" x14ac:dyDescent="0.25">
      <c r="A19" s="12" t="s">
        <v>49</v>
      </c>
      <c r="B19" s="13"/>
      <c r="C19" s="13"/>
      <c r="D19" s="13"/>
      <c r="E19" s="13"/>
      <c r="F19" s="13"/>
      <c r="G19" s="13"/>
    </row>
    <row r="20" spans="1:7" ht="12.75" customHeight="1" x14ac:dyDescent="0.25">
      <c r="A20" s="20" t="s">
        <v>179</v>
      </c>
      <c r="B20" s="21">
        <v>271</v>
      </c>
      <c r="C20" s="21">
        <v>227</v>
      </c>
      <c r="D20" s="21">
        <v>280</v>
      </c>
      <c r="E20" s="21">
        <v>344</v>
      </c>
      <c r="F20" s="21">
        <v>376</v>
      </c>
      <c r="G20" s="21">
        <v>369</v>
      </c>
    </row>
    <row r="21" spans="1:7" ht="12.75" customHeight="1" x14ac:dyDescent="0.25">
      <c r="A21" s="20" t="s">
        <v>180</v>
      </c>
      <c r="B21" s="21">
        <v>401</v>
      </c>
      <c r="C21" s="21">
        <v>421</v>
      </c>
      <c r="D21" s="21">
        <v>429</v>
      </c>
      <c r="E21" s="21">
        <v>528</v>
      </c>
      <c r="F21" s="21">
        <v>580</v>
      </c>
      <c r="G21" s="21">
        <v>601</v>
      </c>
    </row>
    <row r="22" spans="1:7" ht="12.75" customHeight="1" x14ac:dyDescent="0.25">
      <c r="A22" s="20" t="s">
        <v>37</v>
      </c>
      <c r="B22" s="21">
        <v>444</v>
      </c>
      <c r="C22" s="21">
        <v>441</v>
      </c>
      <c r="D22" s="21">
        <v>434</v>
      </c>
      <c r="E22" s="21">
        <v>525</v>
      </c>
      <c r="F22" s="21">
        <v>533</v>
      </c>
      <c r="G22" s="21">
        <v>570</v>
      </c>
    </row>
    <row r="23" spans="1:7" ht="12.75" customHeight="1" x14ac:dyDescent="0.25">
      <c r="A23" s="20" t="s">
        <v>38</v>
      </c>
      <c r="B23" s="21">
        <v>213</v>
      </c>
      <c r="C23" s="21">
        <v>157</v>
      </c>
      <c r="D23" s="21">
        <v>146</v>
      </c>
      <c r="E23" s="21">
        <v>160</v>
      </c>
      <c r="F23" s="21">
        <v>171</v>
      </c>
      <c r="G23" s="21">
        <v>180</v>
      </c>
    </row>
    <row r="24" spans="1:7" ht="12.75" customHeight="1" x14ac:dyDescent="0.25">
      <c r="A24" s="12" t="s">
        <v>72</v>
      </c>
      <c r="B24" s="13"/>
      <c r="C24" s="13"/>
      <c r="D24" s="13"/>
      <c r="E24" s="13"/>
      <c r="F24" s="13"/>
      <c r="G24" s="13"/>
    </row>
    <row r="25" spans="1:7" ht="12.75" customHeight="1" x14ac:dyDescent="0.25">
      <c r="A25" s="22" t="s">
        <v>60</v>
      </c>
      <c r="B25" s="50">
        <v>19</v>
      </c>
      <c r="C25" s="50">
        <v>15</v>
      </c>
      <c r="D25" s="50">
        <v>21</v>
      </c>
      <c r="E25" s="50">
        <v>36</v>
      </c>
      <c r="F25" s="50">
        <v>36</v>
      </c>
      <c r="G25" s="50">
        <v>69</v>
      </c>
    </row>
    <row r="26" spans="1:7" ht="12.75" customHeight="1" x14ac:dyDescent="0.25">
      <c r="A26" s="23" t="s">
        <v>151</v>
      </c>
      <c r="B26" s="24">
        <v>777</v>
      </c>
      <c r="C26" s="24">
        <v>731</v>
      </c>
      <c r="D26" s="24">
        <v>727</v>
      </c>
      <c r="E26" s="24">
        <v>874</v>
      </c>
      <c r="F26" s="24">
        <v>924</v>
      </c>
      <c r="G26" s="24">
        <v>939</v>
      </c>
    </row>
    <row r="27" spans="1:7" ht="12.75" customHeight="1" x14ac:dyDescent="0.25">
      <c r="A27" s="23" t="s">
        <v>99</v>
      </c>
      <c r="B27" s="24">
        <v>533</v>
      </c>
      <c r="C27" s="24">
        <v>500</v>
      </c>
      <c r="D27" s="24">
        <v>541</v>
      </c>
      <c r="E27" s="24">
        <v>647</v>
      </c>
      <c r="F27" s="24">
        <v>700</v>
      </c>
      <c r="G27" s="24">
        <v>712</v>
      </c>
    </row>
    <row r="28" spans="1:7" ht="12.75" customHeight="1" x14ac:dyDescent="0.25">
      <c r="A28" s="25" t="s">
        <v>58</v>
      </c>
      <c r="B28" s="18">
        <v>144</v>
      </c>
      <c r="C28" s="18">
        <v>154</v>
      </c>
      <c r="D28" s="18">
        <v>151</v>
      </c>
      <c r="E28" s="18">
        <v>178</v>
      </c>
      <c r="F28" s="18">
        <v>202</v>
      </c>
      <c r="G28" s="18">
        <v>201</v>
      </c>
    </row>
    <row r="29" spans="1:7" ht="12.75" customHeight="1" x14ac:dyDescent="0.25">
      <c r="A29" s="25" t="s">
        <v>122</v>
      </c>
      <c r="B29" s="18">
        <v>85</v>
      </c>
      <c r="C29" s="18">
        <v>82</v>
      </c>
      <c r="D29" s="18">
        <v>101</v>
      </c>
      <c r="E29" s="18">
        <v>124</v>
      </c>
      <c r="F29" s="18">
        <v>125</v>
      </c>
      <c r="G29" s="18">
        <v>141</v>
      </c>
    </row>
    <row r="30" spans="1:7" ht="12.75" customHeight="1" x14ac:dyDescent="0.25">
      <c r="A30" s="26" t="s">
        <v>144</v>
      </c>
      <c r="B30" s="16">
        <v>137</v>
      </c>
      <c r="C30" s="16">
        <v>106</v>
      </c>
      <c r="D30" s="16">
        <v>109</v>
      </c>
      <c r="E30" s="16">
        <v>130</v>
      </c>
      <c r="F30" s="16">
        <v>128</v>
      </c>
      <c r="G30" s="16">
        <v>126</v>
      </c>
    </row>
    <row r="31" spans="1:7" ht="12.75" customHeight="1" x14ac:dyDescent="0.25">
      <c r="A31" s="25" t="s">
        <v>184</v>
      </c>
      <c r="B31" s="18">
        <f t="shared" ref="B31:G31" si="0">B27-B28-B29-B30</f>
        <v>167</v>
      </c>
      <c r="C31" s="18">
        <f t="shared" si="0"/>
        <v>158</v>
      </c>
      <c r="D31" s="18">
        <f t="shared" si="0"/>
        <v>180</v>
      </c>
      <c r="E31" s="18">
        <f t="shared" si="0"/>
        <v>215</v>
      </c>
      <c r="F31" s="18">
        <f t="shared" si="0"/>
        <v>245</v>
      </c>
      <c r="G31" s="18">
        <f t="shared" si="0"/>
        <v>244</v>
      </c>
    </row>
    <row r="32" spans="1:7" ht="12.75" customHeight="1" x14ac:dyDescent="0.25">
      <c r="A32" s="12" t="s">
        <v>57</v>
      </c>
      <c r="B32" s="13"/>
      <c r="C32" s="13"/>
      <c r="D32" s="13"/>
      <c r="E32" s="13"/>
      <c r="F32" s="13"/>
      <c r="G32" s="13"/>
    </row>
    <row r="33" spans="1:7" ht="12.75" customHeight="1" x14ac:dyDescent="0.25">
      <c r="A33" s="28" t="s">
        <v>84</v>
      </c>
      <c r="B33" s="18">
        <v>19</v>
      </c>
      <c r="C33" s="18">
        <v>15</v>
      </c>
      <c r="D33" s="18">
        <v>21</v>
      </c>
      <c r="E33" s="18">
        <v>36</v>
      </c>
      <c r="F33" s="18">
        <v>36</v>
      </c>
      <c r="G33" s="18">
        <v>69</v>
      </c>
    </row>
    <row r="34" spans="1:7" ht="12.75" customHeight="1" x14ac:dyDescent="0.25">
      <c r="A34" s="28" t="s">
        <v>85</v>
      </c>
      <c r="B34" s="18">
        <v>7</v>
      </c>
      <c r="C34" s="18">
        <v>5</v>
      </c>
      <c r="D34" s="18">
        <v>4</v>
      </c>
      <c r="E34" s="18">
        <v>5</v>
      </c>
      <c r="F34" s="18">
        <v>8</v>
      </c>
      <c r="G34" s="18">
        <v>8</v>
      </c>
    </row>
    <row r="35" spans="1:7" ht="12.75" customHeight="1" x14ac:dyDescent="0.25">
      <c r="A35" s="30" t="s">
        <v>199</v>
      </c>
      <c r="B35" s="51">
        <v>724</v>
      </c>
      <c r="C35" s="51">
        <v>682</v>
      </c>
      <c r="D35" s="51">
        <v>682</v>
      </c>
      <c r="E35" s="51">
        <v>815</v>
      </c>
      <c r="F35" s="51">
        <v>858</v>
      </c>
      <c r="G35" s="51">
        <v>861</v>
      </c>
    </row>
    <row r="36" spans="1:7" ht="12.75" customHeight="1" x14ac:dyDescent="0.25">
      <c r="A36" s="31" t="s">
        <v>51</v>
      </c>
      <c r="B36" s="18">
        <v>32</v>
      </c>
      <c r="C36" s="18">
        <v>34</v>
      </c>
      <c r="D36" s="18">
        <v>27</v>
      </c>
      <c r="E36" s="18">
        <v>30</v>
      </c>
      <c r="F36" s="18">
        <v>29</v>
      </c>
      <c r="G36" s="18">
        <v>42</v>
      </c>
    </row>
    <row r="37" spans="1:7" ht="12.75" customHeight="1" x14ac:dyDescent="0.25">
      <c r="A37" s="31" t="s">
        <v>50</v>
      </c>
      <c r="B37" s="18">
        <v>36</v>
      </c>
      <c r="C37" s="18">
        <v>33</v>
      </c>
      <c r="D37" s="18">
        <v>27</v>
      </c>
      <c r="E37" s="18">
        <v>31</v>
      </c>
      <c r="F37" s="18">
        <v>32</v>
      </c>
      <c r="G37" s="18">
        <v>30</v>
      </c>
    </row>
    <row r="38" spans="1:7" ht="12.75" customHeight="1" x14ac:dyDescent="0.25">
      <c r="A38" s="31" t="s">
        <v>159</v>
      </c>
      <c r="B38" s="18">
        <v>17</v>
      </c>
      <c r="C38" s="18">
        <v>15</v>
      </c>
      <c r="D38" s="18">
        <v>17</v>
      </c>
      <c r="E38" s="18">
        <v>20</v>
      </c>
      <c r="F38" s="18">
        <v>22</v>
      </c>
      <c r="G38" s="18">
        <v>23</v>
      </c>
    </row>
    <row r="39" spans="1:7" ht="12.75" customHeight="1" x14ac:dyDescent="0.25">
      <c r="A39" s="31" t="s">
        <v>55</v>
      </c>
      <c r="B39" s="18">
        <v>65</v>
      </c>
      <c r="C39" s="18">
        <v>59</v>
      </c>
      <c r="D39" s="18">
        <v>53</v>
      </c>
      <c r="E39" s="18">
        <v>61</v>
      </c>
      <c r="F39" s="18">
        <v>60</v>
      </c>
      <c r="G39" s="18">
        <v>62</v>
      </c>
    </row>
    <row r="40" spans="1:7" ht="12.75" customHeight="1" x14ac:dyDescent="0.25">
      <c r="A40" s="31" t="s">
        <v>52</v>
      </c>
      <c r="B40" s="18">
        <v>9</v>
      </c>
      <c r="C40" s="18">
        <v>8</v>
      </c>
      <c r="D40" s="18">
        <v>11</v>
      </c>
      <c r="E40" s="18">
        <v>17</v>
      </c>
      <c r="F40" s="18">
        <v>18</v>
      </c>
      <c r="G40" s="18">
        <v>18</v>
      </c>
    </row>
    <row r="41" spans="1:7" ht="12.75" customHeight="1" x14ac:dyDescent="0.25">
      <c r="A41" s="31" t="s">
        <v>53</v>
      </c>
      <c r="B41" s="18">
        <v>31</v>
      </c>
      <c r="C41" s="18">
        <v>34</v>
      </c>
      <c r="D41" s="18">
        <v>35</v>
      </c>
      <c r="E41" s="18">
        <v>38</v>
      </c>
      <c r="F41" s="18">
        <v>44</v>
      </c>
      <c r="G41" s="18">
        <v>43</v>
      </c>
    </row>
    <row r="42" spans="1:7" ht="12.75" customHeight="1" x14ac:dyDescent="0.25">
      <c r="A42" s="31" t="s">
        <v>54</v>
      </c>
      <c r="B42" s="18">
        <v>36</v>
      </c>
      <c r="C42" s="18">
        <v>29</v>
      </c>
      <c r="D42" s="18">
        <v>29</v>
      </c>
      <c r="E42" s="18">
        <v>31</v>
      </c>
      <c r="F42" s="18">
        <v>33</v>
      </c>
      <c r="G42" s="18">
        <v>32</v>
      </c>
    </row>
    <row r="43" spans="1:7" ht="12.75" customHeight="1" x14ac:dyDescent="0.25">
      <c r="A43" s="31" t="s">
        <v>121</v>
      </c>
      <c r="B43" s="18">
        <v>16</v>
      </c>
      <c r="C43" s="18">
        <v>10</v>
      </c>
      <c r="D43" s="18">
        <v>12</v>
      </c>
      <c r="E43" s="18">
        <v>14</v>
      </c>
      <c r="F43" s="18">
        <v>15</v>
      </c>
      <c r="G43" s="18">
        <v>14</v>
      </c>
    </row>
    <row r="44" spans="1:7" ht="12" customHeight="1" x14ac:dyDescent="0.25">
      <c r="A44" s="31" t="s">
        <v>90</v>
      </c>
      <c r="B44" s="18">
        <v>69</v>
      </c>
      <c r="C44" s="18">
        <v>74</v>
      </c>
      <c r="D44" s="18">
        <v>81</v>
      </c>
      <c r="E44" s="18">
        <v>103</v>
      </c>
      <c r="F44" s="18">
        <v>102</v>
      </c>
      <c r="G44" s="18">
        <v>96</v>
      </c>
    </row>
    <row r="45" spans="1:7" ht="12" customHeight="1" x14ac:dyDescent="0.25">
      <c r="A45" s="31" t="s">
        <v>160</v>
      </c>
      <c r="B45" s="18">
        <v>68</v>
      </c>
      <c r="C45" s="18">
        <v>65</v>
      </c>
      <c r="D45" s="18">
        <v>64</v>
      </c>
      <c r="E45" s="18">
        <v>76</v>
      </c>
      <c r="F45" s="18">
        <v>74</v>
      </c>
      <c r="G45" s="18">
        <v>73</v>
      </c>
    </row>
    <row r="46" spans="1:7" ht="12" customHeight="1" x14ac:dyDescent="0.25">
      <c r="A46" s="31" t="s">
        <v>56</v>
      </c>
      <c r="B46" s="18">
        <v>71</v>
      </c>
      <c r="C46" s="18">
        <v>66</v>
      </c>
      <c r="D46" s="18">
        <v>75</v>
      </c>
      <c r="E46" s="18">
        <v>81</v>
      </c>
      <c r="F46" s="18">
        <v>89</v>
      </c>
      <c r="G46" s="18">
        <v>89</v>
      </c>
    </row>
    <row r="47" spans="1:7" ht="12" customHeight="1" x14ac:dyDescent="0.25">
      <c r="A47" s="31" t="s">
        <v>161</v>
      </c>
      <c r="B47" s="18">
        <v>163</v>
      </c>
      <c r="C47" s="18">
        <v>155</v>
      </c>
      <c r="D47" s="18">
        <v>150</v>
      </c>
      <c r="E47" s="18">
        <v>186</v>
      </c>
      <c r="F47" s="18">
        <v>200</v>
      </c>
      <c r="G47" s="18">
        <v>196</v>
      </c>
    </row>
    <row r="48" spans="1:7" ht="12" customHeight="1" x14ac:dyDescent="0.25">
      <c r="A48" s="31" t="s">
        <v>83</v>
      </c>
      <c r="B48" s="18">
        <v>34</v>
      </c>
      <c r="C48" s="18">
        <v>36</v>
      </c>
      <c r="D48" s="18">
        <v>34</v>
      </c>
      <c r="E48" s="18">
        <v>32</v>
      </c>
      <c r="F48" s="18">
        <v>29</v>
      </c>
      <c r="G48" s="18">
        <v>34</v>
      </c>
    </row>
    <row r="49" spans="1:7" ht="12" customHeight="1" x14ac:dyDescent="0.25">
      <c r="A49" s="31" t="s">
        <v>100</v>
      </c>
      <c r="B49" s="18">
        <v>25</v>
      </c>
      <c r="C49" s="18">
        <v>18</v>
      </c>
      <c r="D49" s="18">
        <v>18</v>
      </c>
      <c r="E49" s="18">
        <v>28</v>
      </c>
      <c r="F49" s="18">
        <v>30</v>
      </c>
      <c r="G49" s="18">
        <v>30</v>
      </c>
    </row>
    <row r="50" spans="1:7" ht="12" customHeight="1" x14ac:dyDescent="0.25">
      <c r="A50" s="31" t="s">
        <v>162</v>
      </c>
      <c r="B50" s="18">
        <v>52</v>
      </c>
      <c r="C50" s="18">
        <v>46</v>
      </c>
      <c r="D50" s="18">
        <v>49</v>
      </c>
      <c r="E50" s="18">
        <v>67</v>
      </c>
      <c r="F50" s="18">
        <v>81</v>
      </c>
      <c r="G50" s="18">
        <v>79</v>
      </c>
    </row>
    <row r="51" spans="1:7" ht="12" customHeight="1" x14ac:dyDescent="0.25">
      <c r="A51" s="28" t="s">
        <v>167</v>
      </c>
      <c r="B51" s="18">
        <v>12</v>
      </c>
      <c r="C51" s="18">
        <v>12</v>
      </c>
      <c r="D51" s="18">
        <v>13</v>
      </c>
      <c r="E51" s="18">
        <v>16</v>
      </c>
      <c r="F51" s="18">
        <v>11</v>
      </c>
      <c r="G51" s="18">
        <v>16</v>
      </c>
    </row>
    <row r="52" spans="1:7" ht="12" customHeight="1" x14ac:dyDescent="0.25">
      <c r="A52" s="28" t="s">
        <v>168</v>
      </c>
      <c r="B52" s="18">
        <v>34</v>
      </c>
      <c r="C52" s="18">
        <v>32</v>
      </c>
      <c r="D52" s="18">
        <v>28</v>
      </c>
      <c r="E52" s="18">
        <v>38</v>
      </c>
      <c r="F52" s="18">
        <v>47</v>
      </c>
      <c r="G52" s="18">
        <v>54</v>
      </c>
    </row>
    <row r="53" spans="1:7" ht="12" customHeight="1" x14ac:dyDescent="0.25">
      <c r="A53" s="28" t="s">
        <v>169</v>
      </c>
      <c r="B53" s="18">
        <v>75</v>
      </c>
      <c r="C53" s="18">
        <v>79</v>
      </c>
      <c r="D53" s="18">
        <v>87</v>
      </c>
      <c r="E53" s="18">
        <v>93</v>
      </c>
      <c r="F53" s="18">
        <v>102</v>
      </c>
      <c r="G53" s="18">
        <v>108</v>
      </c>
    </row>
    <row r="54" spans="1:7" ht="12" customHeight="1" x14ac:dyDescent="0.25">
      <c r="A54" s="28" t="s">
        <v>170</v>
      </c>
      <c r="B54" s="18"/>
      <c r="C54" s="18">
        <v>1</v>
      </c>
      <c r="D54" s="18"/>
      <c r="E54" s="18">
        <v>1</v>
      </c>
      <c r="F54" s="18">
        <v>2</v>
      </c>
      <c r="G54" s="18">
        <v>4</v>
      </c>
    </row>
    <row r="55" spans="1:7" ht="12" customHeight="1" x14ac:dyDescent="0.25">
      <c r="A55" s="30" t="s">
        <v>171</v>
      </c>
      <c r="B55" s="16">
        <v>151</v>
      </c>
      <c r="C55" s="16">
        <v>157</v>
      </c>
      <c r="D55" s="16">
        <v>154</v>
      </c>
      <c r="E55" s="16">
        <v>184</v>
      </c>
      <c r="F55" s="16">
        <v>211</v>
      </c>
      <c r="G55" s="16">
        <v>212</v>
      </c>
    </row>
    <row r="56" spans="1:7" ht="12" customHeight="1" x14ac:dyDescent="0.25">
      <c r="A56" s="28" t="s">
        <v>172</v>
      </c>
      <c r="B56" s="18">
        <v>8</v>
      </c>
      <c r="C56" s="18">
        <v>3</v>
      </c>
      <c r="D56" s="18">
        <v>3</v>
      </c>
      <c r="E56" s="18">
        <v>5</v>
      </c>
      <c r="F56" s="18">
        <v>1</v>
      </c>
      <c r="G56" s="16">
        <v>5</v>
      </c>
    </row>
    <row r="57" spans="1:7" ht="12" customHeight="1" x14ac:dyDescent="0.25">
      <c r="A57" s="30" t="s">
        <v>173</v>
      </c>
      <c r="B57" s="16">
        <v>266</v>
      </c>
      <c r="C57" s="16">
        <v>230</v>
      </c>
      <c r="D57" s="16">
        <v>257</v>
      </c>
      <c r="E57" s="16">
        <v>313</v>
      </c>
      <c r="F57" s="16">
        <v>317</v>
      </c>
      <c r="G57" s="16">
        <v>321</v>
      </c>
    </row>
    <row r="58" spans="1:7" ht="12" customHeight="1" x14ac:dyDescent="0.25">
      <c r="A58" s="28" t="s">
        <v>174</v>
      </c>
      <c r="B58" s="18">
        <v>11</v>
      </c>
      <c r="C58" s="18">
        <v>11</v>
      </c>
      <c r="D58" s="18">
        <v>12</v>
      </c>
      <c r="E58" s="18">
        <v>13</v>
      </c>
      <c r="F58" s="18">
        <v>20</v>
      </c>
      <c r="G58" s="18">
        <v>20</v>
      </c>
    </row>
    <row r="59" spans="1:7" ht="12" customHeight="1" x14ac:dyDescent="0.25">
      <c r="A59" s="28" t="s">
        <v>175</v>
      </c>
      <c r="B59" s="18">
        <v>4</v>
      </c>
      <c r="C59" s="18">
        <v>7</v>
      </c>
      <c r="D59" s="18">
        <v>15</v>
      </c>
      <c r="E59" s="18">
        <v>24</v>
      </c>
      <c r="F59" s="18">
        <v>24</v>
      </c>
      <c r="G59" s="18">
        <v>19</v>
      </c>
    </row>
    <row r="60" spans="1:7" ht="12" customHeight="1" x14ac:dyDescent="0.25">
      <c r="A60" s="28" t="s">
        <v>176</v>
      </c>
      <c r="B60" s="18">
        <v>2</v>
      </c>
      <c r="C60" s="18">
        <v>1</v>
      </c>
      <c r="D60" s="18">
        <v>1</v>
      </c>
      <c r="E60" s="18">
        <v>2</v>
      </c>
      <c r="F60" s="18">
        <v>2</v>
      </c>
      <c r="G60" s="18">
        <v>1</v>
      </c>
    </row>
    <row r="61" spans="1:7" ht="12" customHeight="1" thickBot="1" x14ac:dyDescent="0.3">
      <c r="A61" s="32" t="s">
        <v>177</v>
      </c>
      <c r="B61" s="52">
        <v>16</v>
      </c>
      <c r="C61" s="52">
        <v>11</v>
      </c>
      <c r="D61" s="52">
        <v>12</v>
      </c>
      <c r="E61" s="52">
        <v>12</v>
      </c>
      <c r="F61" s="52">
        <v>21</v>
      </c>
      <c r="G61" s="52">
        <v>22</v>
      </c>
    </row>
    <row r="62" spans="1:7" ht="12" customHeight="1" x14ac:dyDescent="0.25">
      <c r="A62" s="35"/>
      <c r="B62" s="35"/>
      <c r="C62" s="35"/>
      <c r="D62" s="36"/>
      <c r="E62" s="36"/>
      <c r="F62" s="35"/>
    </row>
    <row r="63" spans="1:7" ht="12" customHeight="1" x14ac:dyDescent="0.25">
      <c r="A63" s="35"/>
      <c r="B63" s="36"/>
      <c r="C63" s="36"/>
      <c r="D63" s="35"/>
      <c r="E63" s="35"/>
      <c r="F63" s="35"/>
      <c r="G63" s="36" t="s">
        <v>193</v>
      </c>
    </row>
    <row r="64" spans="1:7" ht="12" customHeight="1" x14ac:dyDescent="0.25">
      <c r="B64" s="37"/>
      <c r="C64" s="37"/>
      <c r="D64" s="37"/>
      <c r="E64" s="37"/>
    </row>
    <row r="65" spans="1:7" ht="12" customHeight="1" x14ac:dyDescent="0.25"/>
    <row r="67" spans="1:7" s="35" customFormat="1" x14ac:dyDescent="0.25">
      <c r="A67" s="5"/>
      <c r="B67" s="5"/>
      <c r="C67" s="5"/>
      <c r="D67" s="5"/>
      <c r="E67" s="5"/>
      <c r="F67" s="5"/>
      <c r="G67" s="5"/>
    </row>
    <row r="68" spans="1:7" s="35" customFormat="1" x14ac:dyDescent="0.25">
      <c r="A68" s="5"/>
      <c r="B68" s="5"/>
      <c r="C68" s="5"/>
      <c r="D68" s="5"/>
      <c r="E68" s="5"/>
      <c r="F68" s="5"/>
      <c r="G68" s="5"/>
    </row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8"/>
  <sheetViews>
    <sheetView zoomScaleNormal="100" workbookViewId="0">
      <selection activeCell="A51" sqref="A51"/>
    </sheetView>
  </sheetViews>
  <sheetFormatPr defaultRowHeight="12.75" x14ac:dyDescent="0.25"/>
  <cols>
    <col min="1" max="1" width="48.5703125" style="5" customWidth="1"/>
    <col min="2" max="7" width="7" style="5" customWidth="1"/>
    <col min="8" max="16384" width="9.140625" style="5"/>
  </cols>
  <sheetData>
    <row r="1" spans="1:8" s="2" customFormat="1" ht="12.75" customHeight="1" x14ac:dyDescent="0.25">
      <c r="A1" s="75" t="str">
        <f>CONCATENATE(seznam!B27,seznam!C27)</f>
        <v>Tab. A.10bPočet pracovišť VaV v podnicích pod zahraniční kontrolou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C2" s="6"/>
      <c r="E2" s="7"/>
      <c r="F2" s="7"/>
      <c r="G2" s="7"/>
    </row>
    <row r="3" spans="1:8" ht="12.75" customHeight="1" x14ac:dyDescent="0.25">
      <c r="A3" s="8"/>
      <c r="B3" s="9">
        <v>2007</v>
      </c>
      <c r="C3" s="9">
        <v>2008</v>
      </c>
      <c r="D3" s="9">
        <v>2009</v>
      </c>
      <c r="E3" s="9">
        <v>2010</v>
      </c>
      <c r="F3" s="9">
        <v>2011</v>
      </c>
      <c r="G3" s="9">
        <v>2012</v>
      </c>
    </row>
    <row r="4" spans="1:8" ht="12.75" customHeight="1" x14ac:dyDescent="0.25">
      <c r="A4" s="10" t="s">
        <v>1</v>
      </c>
      <c r="B4" s="10">
        <v>374</v>
      </c>
      <c r="C4" s="10">
        <v>477</v>
      </c>
      <c r="D4" s="10">
        <v>539</v>
      </c>
      <c r="E4" s="10">
        <v>507</v>
      </c>
      <c r="F4" s="10">
        <v>537</v>
      </c>
      <c r="G4" s="10">
        <v>555</v>
      </c>
    </row>
    <row r="5" spans="1:8" ht="12.75" customHeight="1" x14ac:dyDescent="0.25">
      <c r="A5" s="12" t="s">
        <v>131</v>
      </c>
      <c r="B5" s="13"/>
      <c r="C5" s="13"/>
      <c r="D5" s="13"/>
      <c r="E5" s="13"/>
      <c r="F5" s="13"/>
      <c r="G5" s="13"/>
    </row>
    <row r="6" spans="1:8" ht="12.75" customHeight="1" x14ac:dyDescent="0.25">
      <c r="A6" s="14" t="s">
        <v>132</v>
      </c>
      <c r="B6" s="29">
        <v>45</v>
      </c>
      <c r="C6" s="29">
        <v>58</v>
      </c>
      <c r="D6" s="29">
        <v>64</v>
      </c>
      <c r="E6" s="29">
        <v>69</v>
      </c>
      <c r="F6" s="29">
        <v>74</v>
      </c>
      <c r="G6" s="29">
        <v>72</v>
      </c>
    </row>
    <row r="7" spans="1:8" ht="12.75" customHeight="1" x14ac:dyDescent="0.25">
      <c r="A7" s="14" t="s">
        <v>133</v>
      </c>
      <c r="B7" s="29">
        <v>164</v>
      </c>
      <c r="C7" s="29">
        <v>199</v>
      </c>
      <c r="D7" s="29">
        <v>256</v>
      </c>
      <c r="E7" s="29">
        <v>235</v>
      </c>
      <c r="F7" s="29">
        <v>235</v>
      </c>
      <c r="G7" s="29">
        <v>252</v>
      </c>
    </row>
    <row r="8" spans="1:8" ht="12.75" customHeight="1" x14ac:dyDescent="0.25">
      <c r="A8" s="14" t="s">
        <v>134</v>
      </c>
      <c r="B8" s="29">
        <v>107</v>
      </c>
      <c r="C8" s="29">
        <v>146</v>
      </c>
      <c r="D8" s="29">
        <v>150</v>
      </c>
      <c r="E8" s="29">
        <v>145</v>
      </c>
      <c r="F8" s="29">
        <v>158</v>
      </c>
      <c r="G8" s="29">
        <v>153</v>
      </c>
    </row>
    <row r="9" spans="1:8" ht="12.75" customHeight="1" x14ac:dyDescent="0.25">
      <c r="A9" s="14" t="s">
        <v>135</v>
      </c>
      <c r="B9" s="29">
        <v>27</v>
      </c>
      <c r="C9" s="29">
        <v>33</v>
      </c>
      <c r="D9" s="29">
        <v>40</v>
      </c>
      <c r="E9" s="29">
        <v>30</v>
      </c>
      <c r="F9" s="29">
        <v>33</v>
      </c>
      <c r="G9" s="29">
        <v>28</v>
      </c>
    </row>
    <row r="10" spans="1:8" ht="12.75" customHeight="1" x14ac:dyDescent="0.25">
      <c r="A10" s="14" t="s">
        <v>81</v>
      </c>
      <c r="B10" s="29">
        <v>31</v>
      </c>
      <c r="C10" s="29">
        <v>41</v>
      </c>
      <c r="D10" s="29">
        <v>29</v>
      </c>
      <c r="E10" s="29">
        <v>28</v>
      </c>
      <c r="F10" s="29">
        <v>37</v>
      </c>
      <c r="G10" s="29">
        <v>50</v>
      </c>
    </row>
    <row r="11" spans="1:8" ht="12.75" customHeight="1" x14ac:dyDescent="0.25">
      <c r="A11" s="12" t="s">
        <v>74</v>
      </c>
      <c r="B11" s="13"/>
      <c r="C11" s="13"/>
      <c r="D11" s="13"/>
      <c r="E11" s="13"/>
      <c r="F11" s="13"/>
      <c r="G11" s="13"/>
    </row>
    <row r="12" spans="1:8" ht="12.75" customHeight="1" x14ac:dyDescent="0.25">
      <c r="A12" s="14" t="s">
        <v>75</v>
      </c>
      <c r="B12" s="29">
        <v>1</v>
      </c>
      <c r="C12" s="29">
        <v>3</v>
      </c>
      <c r="D12" s="29">
        <v>4</v>
      </c>
      <c r="E12" s="29">
        <v>2</v>
      </c>
      <c r="F12" s="29">
        <v>1</v>
      </c>
      <c r="G12" s="29">
        <v>4</v>
      </c>
    </row>
    <row r="13" spans="1:8" ht="12.75" customHeight="1" x14ac:dyDescent="0.25">
      <c r="A13" s="14" t="s">
        <v>76</v>
      </c>
      <c r="B13" s="29">
        <v>138</v>
      </c>
      <c r="C13" s="29">
        <v>171</v>
      </c>
      <c r="D13" s="29">
        <v>191</v>
      </c>
      <c r="E13" s="29">
        <v>184</v>
      </c>
      <c r="F13" s="29">
        <v>201</v>
      </c>
      <c r="G13" s="29">
        <v>212</v>
      </c>
    </row>
    <row r="14" spans="1:8" ht="12.75" customHeight="1" x14ac:dyDescent="0.25">
      <c r="A14" s="14" t="s">
        <v>77</v>
      </c>
      <c r="B14" s="29">
        <v>75</v>
      </c>
      <c r="C14" s="29">
        <v>94</v>
      </c>
      <c r="D14" s="29">
        <v>120</v>
      </c>
      <c r="E14" s="29">
        <v>113</v>
      </c>
      <c r="F14" s="29">
        <v>120</v>
      </c>
      <c r="G14" s="29">
        <v>109</v>
      </c>
    </row>
    <row r="15" spans="1:8" ht="12.75" customHeight="1" x14ac:dyDescent="0.25">
      <c r="A15" s="14" t="s">
        <v>78</v>
      </c>
      <c r="B15" s="29">
        <v>62</v>
      </c>
      <c r="C15" s="29">
        <v>76</v>
      </c>
      <c r="D15" s="29">
        <v>81</v>
      </c>
      <c r="E15" s="29">
        <v>86</v>
      </c>
      <c r="F15" s="29">
        <v>83</v>
      </c>
      <c r="G15" s="29">
        <v>85</v>
      </c>
    </row>
    <row r="16" spans="1:8" ht="12.75" customHeight="1" x14ac:dyDescent="0.25">
      <c r="A16" s="14" t="s">
        <v>79</v>
      </c>
      <c r="B16" s="29">
        <v>54</v>
      </c>
      <c r="C16" s="29">
        <v>75</v>
      </c>
      <c r="D16" s="29">
        <v>84</v>
      </c>
      <c r="E16" s="29">
        <v>70</v>
      </c>
      <c r="F16" s="29">
        <v>76</v>
      </c>
      <c r="G16" s="29">
        <v>79</v>
      </c>
    </row>
    <row r="17" spans="1:7" ht="12.75" customHeight="1" x14ac:dyDescent="0.25">
      <c r="A17" s="14" t="s">
        <v>80</v>
      </c>
      <c r="B17" s="29">
        <v>24</v>
      </c>
      <c r="C17" s="29">
        <v>33</v>
      </c>
      <c r="D17" s="29">
        <v>37</v>
      </c>
      <c r="E17" s="29">
        <v>35</v>
      </c>
      <c r="F17" s="29">
        <v>33</v>
      </c>
      <c r="G17" s="29">
        <v>30</v>
      </c>
    </row>
    <row r="18" spans="1:7" ht="12.75" customHeight="1" x14ac:dyDescent="0.25">
      <c r="A18" s="14" t="s">
        <v>81</v>
      </c>
      <c r="B18" s="29">
        <v>20</v>
      </c>
      <c r="C18" s="29">
        <v>25</v>
      </c>
      <c r="D18" s="29">
        <v>22</v>
      </c>
      <c r="E18" s="29">
        <v>17</v>
      </c>
      <c r="F18" s="29">
        <v>23</v>
      </c>
      <c r="G18" s="29">
        <v>36</v>
      </c>
    </row>
    <row r="19" spans="1:7" ht="12.75" customHeight="1" x14ac:dyDescent="0.25">
      <c r="A19" s="12" t="s">
        <v>49</v>
      </c>
      <c r="B19" s="13"/>
      <c r="C19" s="13"/>
      <c r="D19" s="13"/>
      <c r="E19" s="13"/>
      <c r="F19" s="13"/>
      <c r="G19" s="13"/>
    </row>
    <row r="20" spans="1:7" ht="12.75" customHeight="1" x14ac:dyDescent="0.25">
      <c r="A20" s="20" t="s">
        <v>179</v>
      </c>
      <c r="B20" s="21">
        <v>13</v>
      </c>
      <c r="C20" s="21">
        <v>11</v>
      </c>
      <c r="D20" s="21">
        <v>17</v>
      </c>
      <c r="E20" s="21">
        <v>24</v>
      </c>
      <c r="F20" s="21">
        <v>21</v>
      </c>
      <c r="G20" s="21">
        <v>20</v>
      </c>
    </row>
    <row r="21" spans="1:7" ht="12.75" customHeight="1" x14ac:dyDescent="0.25">
      <c r="A21" s="20" t="s">
        <v>180</v>
      </c>
      <c r="B21" s="21">
        <v>74</v>
      </c>
      <c r="C21" s="21">
        <v>85</v>
      </c>
      <c r="D21" s="21">
        <v>90</v>
      </c>
      <c r="E21" s="21">
        <v>95</v>
      </c>
      <c r="F21" s="21">
        <v>93</v>
      </c>
      <c r="G21" s="21">
        <v>98</v>
      </c>
    </row>
    <row r="22" spans="1:7" ht="12.75" customHeight="1" x14ac:dyDescent="0.25">
      <c r="A22" s="20" t="s">
        <v>37</v>
      </c>
      <c r="B22" s="21">
        <v>124</v>
      </c>
      <c r="C22" s="21">
        <v>164</v>
      </c>
      <c r="D22" s="21">
        <v>217</v>
      </c>
      <c r="E22" s="21">
        <v>196</v>
      </c>
      <c r="F22" s="21">
        <v>215</v>
      </c>
      <c r="G22" s="21">
        <v>219</v>
      </c>
    </row>
    <row r="23" spans="1:7" ht="12.75" customHeight="1" x14ac:dyDescent="0.25">
      <c r="A23" s="20" t="s">
        <v>38</v>
      </c>
      <c r="B23" s="21">
        <v>163</v>
      </c>
      <c r="C23" s="21">
        <v>217</v>
      </c>
      <c r="D23" s="21">
        <v>215</v>
      </c>
      <c r="E23" s="21">
        <v>192</v>
      </c>
      <c r="F23" s="21">
        <v>208</v>
      </c>
      <c r="G23" s="21">
        <v>218</v>
      </c>
    </row>
    <row r="24" spans="1:7" ht="12.75" customHeight="1" x14ac:dyDescent="0.25">
      <c r="A24" s="12" t="s">
        <v>72</v>
      </c>
      <c r="B24" s="13"/>
      <c r="C24" s="13"/>
      <c r="D24" s="13"/>
      <c r="E24" s="13"/>
      <c r="F24" s="13"/>
      <c r="G24" s="13"/>
    </row>
    <row r="25" spans="1:7" ht="12.75" customHeight="1" x14ac:dyDescent="0.25">
      <c r="A25" s="22" t="s">
        <v>60</v>
      </c>
      <c r="B25" s="50">
        <v>1</v>
      </c>
      <c r="C25" s="50">
        <v>1</v>
      </c>
      <c r="D25" s="50">
        <v>1</v>
      </c>
      <c r="E25" s="50">
        <v>1</v>
      </c>
      <c r="F25" s="50">
        <v>2</v>
      </c>
      <c r="G25" s="50">
        <v>8</v>
      </c>
    </row>
    <row r="26" spans="1:7" ht="12.75" customHeight="1" x14ac:dyDescent="0.25">
      <c r="A26" s="23" t="s">
        <v>151</v>
      </c>
      <c r="B26" s="24">
        <v>252</v>
      </c>
      <c r="C26" s="24">
        <v>331</v>
      </c>
      <c r="D26" s="24">
        <v>375</v>
      </c>
      <c r="E26" s="24">
        <v>347</v>
      </c>
      <c r="F26" s="24">
        <v>358</v>
      </c>
      <c r="G26" s="24">
        <v>363</v>
      </c>
    </row>
    <row r="27" spans="1:7" ht="12.75" customHeight="1" x14ac:dyDescent="0.25">
      <c r="A27" s="23" t="s">
        <v>99</v>
      </c>
      <c r="B27" s="24">
        <v>121</v>
      </c>
      <c r="C27" s="24">
        <v>145</v>
      </c>
      <c r="D27" s="24">
        <v>163</v>
      </c>
      <c r="E27" s="24">
        <v>159</v>
      </c>
      <c r="F27" s="24">
        <v>177</v>
      </c>
      <c r="G27" s="24">
        <v>184</v>
      </c>
    </row>
    <row r="28" spans="1:7" ht="12.75" customHeight="1" x14ac:dyDescent="0.25">
      <c r="A28" s="25" t="s">
        <v>58</v>
      </c>
      <c r="B28" s="18">
        <v>40</v>
      </c>
      <c r="C28" s="18">
        <v>40</v>
      </c>
      <c r="D28" s="18">
        <v>49</v>
      </c>
      <c r="E28" s="18">
        <v>43</v>
      </c>
      <c r="F28" s="18">
        <v>55</v>
      </c>
      <c r="G28" s="18">
        <v>54</v>
      </c>
    </row>
    <row r="29" spans="1:7" ht="12.75" customHeight="1" x14ac:dyDescent="0.25">
      <c r="A29" s="25" t="s">
        <v>122</v>
      </c>
      <c r="B29" s="18">
        <v>19</v>
      </c>
      <c r="C29" s="18">
        <v>21</v>
      </c>
      <c r="D29" s="18">
        <v>31</v>
      </c>
      <c r="E29" s="18">
        <v>25</v>
      </c>
      <c r="F29" s="18">
        <v>34</v>
      </c>
      <c r="G29" s="18">
        <v>37</v>
      </c>
    </row>
    <row r="30" spans="1:7" ht="12.75" customHeight="1" x14ac:dyDescent="0.25">
      <c r="A30" s="26" t="s">
        <v>144</v>
      </c>
      <c r="B30" s="16">
        <v>15</v>
      </c>
      <c r="C30" s="16">
        <v>26</v>
      </c>
      <c r="D30" s="16">
        <v>27</v>
      </c>
      <c r="E30" s="16">
        <v>22</v>
      </c>
      <c r="F30" s="16">
        <v>24</v>
      </c>
      <c r="G30" s="16">
        <v>26</v>
      </c>
    </row>
    <row r="31" spans="1:7" ht="12.75" customHeight="1" x14ac:dyDescent="0.25">
      <c r="A31" s="25" t="s">
        <v>184</v>
      </c>
      <c r="B31" s="18">
        <f t="shared" ref="B31:G31" si="0">B27-B28-B29-B30</f>
        <v>47</v>
      </c>
      <c r="C31" s="18">
        <f t="shared" si="0"/>
        <v>58</v>
      </c>
      <c r="D31" s="18">
        <f t="shared" si="0"/>
        <v>56</v>
      </c>
      <c r="E31" s="18">
        <f t="shared" si="0"/>
        <v>69</v>
      </c>
      <c r="F31" s="18">
        <f t="shared" si="0"/>
        <v>64</v>
      </c>
      <c r="G31" s="18">
        <f t="shared" si="0"/>
        <v>67</v>
      </c>
    </row>
    <row r="32" spans="1:7" ht="12.75" customHeight="1" x14ac:dyDescent="0.25">
      <c r="A32" s="12" t="s">
        <v>57</v>
      </c>
      <c r="B32" s="13"/>
      <c r="C32" s="13"/>
      <c r="D32" s="13"/>
      <c r="E32" s="13"/>
      <c r="F32" s="13"/>
      <c r="G32" s="13"/>
    </row>
    <row r="33" spans="1:7" ht="12.75" customHeight="1" x14ac:dyDescent="0.25">
      <c r="A33" s="28" t="s">
        <v>84</v>
      </c>
      <c r="B33" s="18">
        <v>1</v>
      </c>
      <c r="C33" s="18">
        <v>1</v>
      </c>
      <c r="D33" s="18">
        <v>1</v>
      </c>
      <c r="E33" s="18">
        <v>1</v>
      </c>
      <c r="F33" s="18">
        <v>2</v>
      </c>
      <c r="G33" s="18">
        <v>8</v>
      </c>
    </row>
    <row r="34" spans="1:7" ht="12.75" customHeight="1" x14ac:dyDescent="0.25">
      <c r="A34" s="28" t="s">
        <v>85</v>
      </c>
      <c r="B34" s="18"/>
      <c r="C34" s="18">
        <v>2</v>
      </c>
      <c r="D34" s="18">
        <v>2</v>
      </c>
      <c r="E34" s="18">
        <v>2</v>
      </c>
      <c r="F34" s="18">
        <v>1</v>
      </c>
      <c r="G34" s="18">
        <v>1</v>
      </c>
    </row>
    <row r="35" spans="1:7" ht="12.75" customHeight="1" x14ac:dyDescent="0.25">
      <c r="A35" s="30" t="s">
        <v>199</v>
      </c>
      <c r="B35" s="51">
        <v>245</v>
      </c>
      <c r="C35" s="51">
        <v>317</v>
      </c>
      <c r="D35" s="51">
        <v>357</v>
      </c>
      <c r="E35" s="51">
        <v>337</v>
      </c>
      <c r="F35" s="51">
        <v>349</v>
      </c>
      <c r="G35" s="51">
        <v>349</v>
      </c>
    </row>
    <row r="36" spans="1:7" ht="12.75" customHeight="1" x14ac:dyDescent="0.25">
      <c r="A36" s="31" t="s">
        <v>51</v>
      </c>
      <c r="B36" s="18">
        <v>18</v>
      </c>
      <c r="C36" s="18">
        <v>24</v>
      </c>
      <c r="D36" s="18">
        <v>25</v>
      </c>
      <c r="E36" s="18">
        <v>22</v>
      </c>
      <c r="F36" s="18">
        <v>20</v>
      </c>
      <c r="G36" s="18">
        <v>20</v>
      </c>
    </row>
    <row r="37" spans="1:7" ht="12.75" customHeight="1" x14ac:dyDescent="0.25">
      <c r="A37" s="31" t="s">
        <v>50</v>
      </c>
      <c r="B37" s="18">
        <v>6</v>
      </c>
      <c r="C37" s="18">
        <v>9</v>
      </c>
      <c r="D37" s="18">
        <v>14</v>
      </c>
      <c r="E37" s="18">
        <v>11</v>
      </c>
      <c r="F37" s="18">
        <v>14</v>
      </c>
      <c r="G37" s="18">
        <v>13</v>
      </c>
    </row>
    <row r="38" spans="1:7" ht="12.75" customHeight="1" x14ac:dyDescent="0.25">
      <c r="A38" s="31" t="s">
        <v>159</v>
      </c>
      <c r="B38" s="18">
        <v>2</v>
      </c>
      <c r="C38" s="18">
        <v>2</v>
      </c>
      <c r="D38" s="18">
        <v>4</v>
      </c>
      <c r="E38" s="18">
        <v>7</v>
      </c>
      <c r="F38" s="18">
        <v>7</v>
      </c>
      <c r="G38" s="18">
        <v>5</v>
      </c>
    </row>
    <row r="39" spans="1:7" ht="12.75" customHeight="1" x14ac:dyDescent="0.25">
      <c r="A39" s="31" t="s">
        <v>55</v>
      </c>
      <c r="B39" s="18">
        <v>19</v>
      </c>
      <c r="C39" s="18">
        <v>26</v>
      </c>
      <c r="D39" s="18">
        <v>36</v>
      </c>
      <c r="E39" s="18">
        <v>27</v>
      </c>
      <c r="F39" s="18">
        <v>30</v>
      </c>
      <c r="G39" s="18">
        <v>27</v>
      </c>
    </row>
    <row r="40" spans="1:7" ht="12.75" customHeight="1" x14ac:dyDescent="0.25">
      <c r="A40" s="31" t="s">
        <v>52</v>
      </c>
      <c r="B40" s="18">
        <v>11</v>
      </c>
      <c r="C40" s="18">
        <v>14</v>
      </c>
      <c r="D40" s="18">
        <v>12</v>
      </c>
      <c r="E40" s="18">
        <v>9</v>
      </c>
      <c r="F40" s="18">
        <v>9</v>
      </c>
      <c r="G40" s="18">
        <v>9</v>
      </c>
    </row>
    <row r="41" spans="1:7" ht="12.75" customHeight="1" x14ac:dyDescent="0.25">
      <c r="A41" s="31" t="s">
        <v>53</v>
      </c>
      <c r="B41" s="18">
        <v>11</v>
      </c>
      <c r="C41" s="18">
        <v>13</v>
      </c>
      <c r="D41" s="18">
        <v>17</v>
      </c>
      <c r="E41" s="18">
        <v>19</v>
      </c>
      <c r="F41" s="18">
        <v>23</v>
      </c>
      <c r="G41" s="18">
        <v>25</v>
      </c>
    </row>
    <row r="42" spans="1:7" ht="12.75" customHeight="1" x14ac:dyDescent="0.25">
      <c r="A42" s="31" t="s">
        <v>54</v>
      </c>
      <c r="B42" s="18">
        <v>18</v>
      </c>
      <c r="C42" s="18">
        <v>22</v>
      </c>
      <c r="D42" s="18">
        <v>17</v>
      </c>
      <c r="E42" s="18">
        <v>22</v>
      </c>
      <c r="F42" s="18">
        <v>25</v>
      </c>
      <c r="G42" s="18">
        <v>28</v>
      </c>
    </row>
    <row r="43" spans="1:7" ht="12.75" customHeight="1" x14ac:dyDescent="0.25">
      <c r="A43" s="31" t="s">
        <v>121</v>
      </c>
      <c r="B43" s="18">
        <v>8</v>
      </c>
      <c r="C43" s="18">
        <v>11</v>
      </c>
      <c r="D43" s="18">
        <v>12</v>
      </c>
      <c r="E43" s="18">
        <v>13</v>
      </c>
      <c r="F43" s="18">
        <v>14</v>
      </c>
      <c r="G43" s="18">
        <v>13</v>
      </c>
    </row>
    <row r="44" spans="1:7" ht="12" customHeight="1" x14ac:dyDescent="0.25">
      <c r="A44" s="31" t="s">
        <v>90</v>
      </c>
      <c r="B44" s="18">
        <v>23</v>
      </c>
      <c r="C44" s="18">
        <v>28</v>
      </c>
      <c r="D44" s="18">
        <v>31</v>
      </c>
      <c r="E44" s="18">
        <v>26</v>
      </c>
      <c r="F44" s="18">
        <v>31</v>
      </c>
      <c r="G44" s="18">
        <v>33</v>
      </c>
    </row>
    <row r="45" spans="1:7" ht="12" customHeight="1" x14ac:dyDescent="0.25">
      <c r="A45" s="31" t="s">
        <v>160</v>
      </c>
      <c r="B45" s="18">
        <v>17</v>
      </c>
      <c r="C45" s="18">
        <v>22</v>
      </c>
      <c r="D45" s="18">
        <v>28</v>
      </c>
      <c r="E45" s="18">
        <v>25</v>
      </c>
      <c r="F45" s="18">
        <v>26</v>
      </c>
      <c r="G45" s="18">
        <v>21</v>
      </c>
    </row>
    <row r="46" spans="1:7" ht="12" customHeight="1" x14ac:dyDescent="0.25">
      <c r="A46" s="31" t="s">
        <v>56</v>
      </c>
      <c r="B46" s="18">
        <v>25</v>
      </c>
      <c r="C46" s="18">
        <v>29</v>
      </c>
      <c r="D46" s="18">
        <v>34</v>
      </c>
      <c r="E46" s="18">
        <v>41</v>
      </c>
      <c r="F46" s="18">
        <v>38</v>
      </c>
      <c r="G46" s="18">
        <v>38</v>
      </c>
    </row>
    <row r="47" spans="1:7" ht="12" customHeight="1" x14ac:dyDescent="0.25">
      <c r="A47" s="31" t="s">
        <v>161</v>
      </c>
      <c r="B47" s="18">
        <v>38</v>
      </c>
      <c r="C47" s="18">
        <v>61</v>
      </c>
      <c r="D47" s="18">
        <v>68</v>
      </c>
      <c r="E47" s="18">
        <v>63</v>
      </c>
      <c r="F47" s="18">
        <v>60</v>
      </c>
      <c r="G47" s="18">
        <v>61</v>
      </c>
    </row>
    <row r="48" spans="1:7" ht="12" customHeight="1" x14ac:dyDescent="0.25">
      <c r="A48" s="31" t="s">
        <v>83</v>
      </c>
      <c r="B48" s="18">
        <v>31</v>
      </c>
      <c r="C48" s="18">
        <v>34</v>
      </c>
      <c r="D48" s="18">
        <v>31</v>
      </c>
      <c r="E48" s="18">
        <v>29</v>
      </c>
      <c r="F48" s="18">
        <v>31</v>
      </c>
      <c r="G48" s="18">
        <v>35</v>
      </c>
    </row>
    <row r="49" spans="1:7" ht="12" customHeight="1" x14ac:dyDescent="0.25">
      <c r="A49" s="31" t="s">
        <v>100</v>
      </c>
      <c r="B49" s="18">
        <v>6</v>
      </c>
      <c r="C49" s="18">
        <v>13</v>
      </c>
      <c r="D49" s="18">
        <v>15</v>
      </c>
      <c r="E49" s="18">
        <v>9</v>
      </c>
      <c r="F49" s="18">
        <v>8</v>
      </c>
      <c r="G49" s="18">
        <v>9</v>
      </c>
    </row>
    <row r="50" spans="1:7" ht="12" customHeight="1" x14ac:dyDescent="0.25">
      <c r="A50" s="31" t="s">
        <v>162</v>
      </c>
      <c r="B50" s="18">
        <v>12</v>
      </c>
      <c r="C50" s="18">
        <v>9</v>
      </c>
      <c r="D50" s="18">
        <v>13</v>
      </c>
      <c r="E50" s="18">
        <v>14</v>
      </c>
      <c r="F50" s="18">
        <v>13</v>
      </c>
      <c r="G50" s="18">
        <v>12</v>
      </c>
    </row>
    <row r="51" spans="1:7" ht="12" customHeight="1" x14ac:dyDescent="0.25">
      <c r="A51" s="28" t="s">
        <v>167</v>
      </c>
      <c r="B51" s="18">
        <v>4</v>
      </c>
      <c r="C51" s="18">
        <v>7</v>
      </c>
      <c r="D51" s="18">
        <v>5</v>
      </c>
      <c r="E51" s="18">
        <v>5</v>
      </c>
      <c r="F51" s="18">
        <v>5</v>
      </c>
      <c r="G51" s="18">
        <v>8</v>
      </c>
    </row>
    <row r="52" spans="1:7" ht="12" customHeight="1" x14ac:dyDescent="0.25">
      <c r="A52" s="28" t="s">
        <v>168</v>
      </c>
      <c r="B52" s="18">
        <v>3</v>
      </c>
      <c r="C52" s="18">
        <v>5</v>
      </c>
      <c r="D52" s="18">
        <v>11</v>
      </c>
      <c r="E52" s="18">
        <v>3</v>
      </c>
      <c r="F52" s="18">
        <v>3</v>
      </c>
      <c r="G52" s="18">
        <v>5</v>
      </c>
    </row>
    <row r="53" spans="1:7" ht="12" customHeight="1" x14ac:dyDescent="0.25">
      <c r="A53" s="28" t="s">
        <v>169</v>
      </c>
      <c r="B53" s="18">
        <v>21</v>
      </c>
      <c r="C53" s="18">
        <v>28</v>
      </c>
      <c r="D53" s="18">
        <v>26</v>
      </c>
      <c r="E53" s="18">
        <v>38</v>
      </c>
      <c r="F53" s="18">
        <v>36</v>
      </c>
      <c r="G53" s="18">
        <v>35</v>
      </c>
    </row>
    <row r="54" spans="1:7" ht="12" customHeight="1" x14ac:dyDescent="0.25">
      <c r="A54" s="28" t="s">
        <v>170</v>
      </c>
      <c r="B54" s="18"/>
      <c r="C54" s="18"/>
      <c r="D54" s="18"/>
      <c r="E54" s="18"/>
      <c r="F54" s="18"/>
      <c r="G54" s="18">
        <v>1</v>
      </c>
    </row>
    <row r="55" spans="1:7" ht="12" customHeight="1" x14ac:dyDescent="0.25">
      <c r="A55" s="30" t="s">
        <v>171</v>
      </c>
      <c r="B55" s="16">
        <v>44</v>
      </c>
      <c r="C55" s="16">
        <v>44</v>
      </c>
      <c r="D55" s="16">
        <v>53</v>
      </c>
      <c r="E55" s="16">
        <v>46</v>
      </c>
      <c r="F55" s="16">
        <v>56</v>
      </c>
      <c r="G55" s="16">
        <v>55</v>
      </c>
    </row>
    <row r="56" spans="1:7" ht="12" customHeight="1" x14ac:dyDescent="0.25">
      <c r="A56" s="28" t="s">
        <v>172</v>
      </c>
      <c r="B56" s="18">
        <v>9</v>
      </c>
      <c r="C56" s="18">
        <v>11</v>
      </c>
      <c r="D56" s="18">
        <v>11</v>
      </c>
      <c r="E56" s="18">
        <v>8</v>
      </c>
      <c r="F56" s="18">
        <v>11</v>
      </c>
      <c r="G56" s="16">
        <v>13</v>
      </c>
    </row>
    <row r="57" spans="1:7" ht="12" customHeight="1" x14ac:dyDescent="0.25">
      <c r="A57" s="30" t="s">
        <v>173</v>
      </c>
      <c r="B57" s="16">
        <v>45</v>
      </c>
      <c r="C57" s="16">
        <v>57</v>
      </c>
      <c r="D57" s="16">
        <v>68</v>
      </c>
      <c r="E57" s="16">
        <v>61</v>
      </c>
      <c r="F57" s="16">
        <v>68</v>
      </c>
      <c r="G57" s="16">
        <v>73</v>
      </c>
    </row>
    <row r="58" spans="1:7" ht="12" customHeight="1" x14ac:dyDescent="0.25">
      <c r="A58" s="28" t="s">
        <v>174</v>
      </c>
      <c r="B58" s="18"/>
      <c r="C58" s="18">
        <v>1</v>
      </c>
      <c r="D58" s="18"/>
      <c r="E58" s="18">
        <v>1</v>
      </c>
      <c r="F58" s="18">
        <v>2</v>
      </c>
      <c r="G58" s="18">
        <v>4</v>
      </c>
    </row>
    <row r="59" spans="1:7" ht="12" customHeight="1" x14ac:dyDescent="0.25">
      <c r="A59" s="28" t="s">
        <v>175</v>
      </c>
      <c r="B59" s="18"/>
      <c r="C59" s="18">
        <v>1</v>
      </c>
      <c r="D59" s="18">
        <v>2</v>
      </c>
      <c r="E59" s="18">
        <v>3</v>
      </c>
      <c r="F59" s="18">
        <v>2</v>
      </c>
      <c r="G59" s="18">
        <v>1</v>
      </c>
    </row>
    <row r="60" spans="1:7" ht="12" customHeight="1" x14ac:dyDescent="0.25">
      <c r="A60" s="28" t="s">
        <v>176</v>
      </c>
      <c r="B60" s="18">
        <v>1</v>
      </c>
      <c r="C60" s="18">
        <v>1</v>
      </c>
      <c r="D60" s="18">
        <v>1</v>
      </c>
      <c r="E60" s="18">
        <v>1</v>
      </c>
      <c r="F60" s="18">
        <v>1</v>
      </c>
      <c r="G60" s="18">
        <v>1</v>
      </c>
    </row>
    <row r="61" spans="1:7" ht="12" customHeight="1" thickBot="1" x14ac:dyDescent="0.3">
      <c r="A61" s="32" t="s">
        <v>177</v>
      </c>
      <c r="B61" s="52">
        <v>1</v>
      </c>
      <c r="C61" s="52">
        <v>2</v>
      </c>
      <c r="D61" s="52">
        <v>2</v>
      </c>
      <c r="E61" s="52">
        <v>1</v>
      </c>
      <c r="F61" s="52">
        <v>1</v>
      </c>
      <c r="G61" s="52">
        <v>1</v>
      </c>
    </row>
    <row r="62" spans="1:7" ht="12" customHeight="1" x14ac:dyDescent="0.25">
      <c r="A62" s="35"/>
      <c r="B62" s="35"/>
      <c r="C62" s="35"/>
      <c r="D62" s="36"/>
      <c r="E62" s="36"/>
      <c r="F62" s="35"/>
    </row>
    <row r="63" spans="1:7" ht="12" customHeight="1" x14ac:dyDescent="0.25">
      <c r="A63" s="35"/>
      <c r="B63" s="36"/>
      <c r="C63" s="36"/>
      <c r="D63" s="35"/>
      <c r="E63" s="35"/>
      <c r="F63" s="35"/>
      <c r="G63" s="36" t="s">
        <v>193</v>
      </c>
    </row>
    <row r="64" spans="1:7" ht="12" customHeight="1" x14ac:dyDescent="0.25">
      <c r="B64" s="37"/>
      <c r="C64" s="37"/>
      <c r="D64" s="37"/>
      <c r="E64" s="37"/>
    </row>
    <row r="65" spans="1:7" ht="12" customHeight="1" x14ac:dyDescent="0.25"/>
    <row r="67" spans="1:7" s="35" customFormat="1" x14ac:dyDescent="0.25">
      <c r="A67" s="5"/>
      <c r="B67" s="5"/>
      <c r="C67" s="5"/>
      <c r="D67" s="5"/>
      <c r="E67" s="5"/>
      <c r="F67" s="5"/>
      <c r="G67" s="5"/>
    </row>
    <row r="68" spans="1:7" s="35" customFormat="1" x14ac:dyDescent="0.25">
      <c r="A68" s="5"/>
      <c r="B68" s="5"/>
      <c r="C68" s="5"/>
      <c r="D68" s="5"/>
      <c r="E68" s="5"/>
      <c r="F68" s="5"/>
      <c r="G68" s="5"/>
    </row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65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1.85546875" style="5" customWidth="1"/>
    <col min="2" max="6" width="7.85546875" style="5" customWidth="1"/>
    <col min="7" max="16384" width="9.140625" style="5"/>
  </cols>
  <sheetData>
    <row r="1" spans="1:8" s="2" customFormat="1" ht="12.75" customHeight="1" x14ac:dyDescent="0.25">
      <c r="A1" s="75" t="str">
        <f>CONCATENATE(seznam!B28,seznam!C28)</f>
        <v>Tab. A.11 Celkové náklady na služby VaV* subjektů provádějících VaV v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 t="s">
        <v>0</v>
      </c>
    </row>
    <row r="3" spans="1:8" ht="12.75" customHeight="1" x14ac:dyDescent="0.25">
      <c r="A3" s="40"/>
      <c r="B3" s="41">
        <v>2008</v>
      </c>
      <c r="C3" s="41">
        <v>2009</v>
      </c>
      <c r="D3" s="41">
        <v>2010</v>
      </c>
      <c r="E3" s="41">
        <v>2011</v>
      </c>
      <c r="F3" s="41">
        <v>2012</v>
      </c>
    </row>
    <row r="4" spans="1:8" ht="12.75" customHeight="1" x14ac:dyDescent="0.25">
      <c r="A4" s="42" t="s">
        <v>1</v>
      </c>
      <c r="B4" s="10">
        <v>8216.426510000003</v>
      </c>
      <c r="C4" s="10">
        <v>8970.3861699999979</v>
      </c>
      <c r="D4" s="10">
        <v>11320.716110000003</v>
      </c>
      <c r="E4" s="10">
        <v>14090.793740000003</v>
      </c>
      <c r="F4" s="10">
        <v>15394.131620000007</v>
      </c>
    </row>
    <row r="5" spans="1:8" ht="12.75" customHeight="1" x14ac:dyDescent="0.25">
      <c r="A5" s="12" t="s">
        <v>123</v>
      </c>
      <c r="B5" s="43"/>
      <c r="C5" s="43"/>
      <c r="D5" s="43"/>
      <c r="E5" s="43"/>
      <c r="F5" s="43"/>
    </row>
    <row r="6" spans="1:8" ht="12.75" customHeight="1" x14ac:dyDescent="0.25">
      <c r="A6" s="15" t="s">
        <v>41</v>
      </c>
      <c r="B6" s="10">
        <v>7977.778720000003</v>
      </c>
      <c r="C6" s="10">
        <v>8665.8738400000038</v>
      </c>
      <c r="D6" s="10">
        <v>10822.000140000006</v>
      </c>
      <c r="E6" s="10">
        <v>13531.251960000012</v>
      </c>
      <c r="F6" s="10">
        <v>14772.49232000003</v>
      </c>
    </row>
    <row r="7" spans="1:8" ht="12.75" customHeight="1" x14ac:dyDescent="0.25">
      <c r="A7" s="17" t="s">
        <v>63</v>
      </c>
      <c r="B7" s="29">
        <v>116.79307</v>
      </c>
      <c r="C7" s="29">
        <v>217.32400000000004</v>
      </c>
      <c r="D7" s="29">
        <v>180.83551</v>
      </c>
      <c r="E7" s="29">
        <v>342.59100000000001</v>
      </c>
      <c r="F7" s="29">
        <v>347.92299999999994</v>
      </c>
    </row>
    <row r="8" spans="1:8" ht="12.75" customHeight="1" x14ac:dyDescent="0.25">
      <c r="A8" s="17" t="s">
        <v>64</v>
      </c>
      <c r="B8" s="29">
        <v>636.06866000000002</v>
      </c>
      <c r="C8" s="29">
        <v>864.97875999999997</v>
      </c>
      <c r="D8" s="29">
        <v>1769.2681999999986</v>
      </c>
      <c r="E8" s="29">
        <v>1683.7596400000004</v>
      </c>
      <c r="F8" s="29">
        <v>1325.7750899999994</v>
      </c>
    </row>
    <row r="9" spans="1:8" ht="12.75" customHeight="1" x14ac:dyDescent="0.25">
      <c r="A9" s="17" t="s">
        <v>65</v>
      </c>
      <c r="B9" s="29">
        <v>7224.9169900000034</v>
      </c>
      <c r="C9" s="29">
        <v>7583.5710800000024</v>
      </c>
      <c r="D9" s="29">
        <v>8871.8964300000007</v>
      </c>
      <c r="E9" s="29">
        <v>11504.901319999999</v>
      </c>
      <c r="F9" s="29">
        <v>13098.794230000018</v>
      </c>
    </row>
    <row r="10" spans="1:8" ht="12.75" customHeight="1" x14ac:dyDescent="0.25">
      <c r="A10" s="15" t="s">
        <v>42</v>
      </c>
      <c r="B10" s="10">
        <v>163.136</v>
      </c>
      <c r="C10" s="10">
        <v>195.47032999999999</v>
      </c>
      <c r="D10" s="10">
        <v>181.49300000000005</v>
      </c>
      <c r="E10" s="10">
        <v>186.16466</v>
      </c>
      <c r="F10" s="10">
        <v>151.74599999999998</v>
      </c>
    </row>
    <row r="11" spans="1:8" ht="12.75" customHeight="1" x14ac:dyDescent="0.25">
      <c r="A11" s="17" t="s">
        <v>33</v>
      </c>
      <c r="B11" s="29">
        <v>98.527999999999992</v>
      </c>
      <c r="C11" s="29">
        <v>105.745</v>
      </c>
      <c r="D11" s="29">
        <v>79.066000000000003</v>
      </c>
      <c r="E11" s="29">
        <v>103.054</v>
      </c>
      <c r="F11" s="29">
        <v>84.570000000000007</v>
      </c>
    </row>
    <row r="12" spans="1:8" ht="12.75" customHeight="1" x14ac:dyDescent="0.25">
      <c r="A12" s="17" t="s">
        <v>34</v>
      </c>
      <c r="B12" s="29">
        <v>22.745999999999999</v>
      </c>
      <c r="C12" s="29">
        <v>49.127330000000001</v>
      </c>
      <c r="D12" s="29">
        <v>58.864000000000004</v>
      </c>
      <c r="E12" s="29">
        <v>35.704660000000004</v>
      </c>
      <c r="F12" s="29">
        <v>29.045999999999999</v>
      </c>
    </row>
    <row r="13" spans="1:8" ht="12.75" customHeight="1" x14ac:dyDescent="0.25">
      <c r="A13" s="44" t="s">
        <v>66</v>
      </c>
      <c r="B13" s="18">
        <v>41.861999999999995</v>
      </c>
      <c r="C13" s="18">
        <v>40.597999999999992</v>
      </c>
      <c r="D13" s="18">
        <v>43.563000000000002</v>
      </c>
      <c r="E13" s="18">
        <v>47.405999999999999</v>
      </c>
      <c r="F13" s="18">
        <v>38.130000000000003</v>
      </c>
    </row>
    <row r="14" spans="1:8" ht="12.75" customHeight="1" x14ac:dyDescent="0.25">
      <c r="A14" s="15" t="s">
        <v>43</v>
      </c>
      <c r="B14" s="10">
        <v>69.699999999999974</v>
      </c>
      <c r="C14" s="10">
        <v>92.543000000000006</v>
      </c>
      <c r="D14" s="10">
        <v>286.64700000000005</v>
      </c>
      <c r="E14" s="10">
        <v>336.57700000000006</v>
      </c>
      <c r="F14" s="10">
        <v>410.73099999999999</v>
      </c>
    </row>
    <row r="15" spans="1:8" ht="12.75" customHeight="1" x14ac:dyDescent="0.25">
      <c r="A15" s="17" t="s">
        <v>68</v>
      </c>
      <c r="B15" s="29">
        <v>53.300000000000004</v>
      </c>
      <c r="C15" s="29">
        <v>75.134</v>
      </c>
      <c r="D15" s="29">
        <v>277.3300000000001</v>
      </c>
      <c r="E15" s="29">
        <v>321.34399999999999</v>
      </c>
      <c r="F15" s="29">
        <v>383.51299999999998</v>
      </c>
    </row>
    <row r="16" spans="1:8" ht="12.75" customHeight="1" x14ac:dyDescent="0.25">
      <c r="A16" s="17" t="s">
        <v>69</v>
      </c>
      <c r="B16" s="29">
        <v>16.088000000000001</v>
      </c>
      <c r="C16" s="29">
        <v>17.355</v>
      </c>
      <c r="D16" s="29">
        <v>8.4980000000000011</v>
      </c>
      <c r="E16" s="29">
        <v>15.073000000000002</v>
      </c>
      <c r="F16" s="29">
        <v>26.472999999999999</v>
      </c>
    </row>
    <row r="17" spans="1:6" ht="12.75" customHeight="1" x14ac:dyDescent="0.25">
      <c r="A17" s="17" t="s">
        <v>70</v>
      </c>
      <c r="B17" s="29">
        <v>0.31200000000000006</v>
      </c>
      <c r="C17" s="29">
        <v>5.3999999999999999E-2</v>
      </c>
      <c r="D17" s="29">
        <v>0.81900000000000006</v>
      </c>
      <c r="E17" s="29">
        <v>0.16</v>
      </c>
      <c r="F17" s="29">
        <v>0.745</v>
      </c>
    </row>
    <row r="18" spans="1:6" ht="12.75" customHeight="1" x14ac:dyDescent="0.25">
      <c r="A18" s="15" t="s">
        <v>62</v>
      </c>
      <c r="B18" s="10">
        <v>5.8117899999999993</v>
      </c>
      <c r="C18" s="10">
        <v>16.499000000000002</v>
      </c>
      <c r="D18" s="10">
        <v>30.575969999999998</v>
      </c>
      <c r="E18" s="10">
        <v>36.80012</v>
      </c>
      <c r="F18" s="10">
        <v>59.162300000000002</v>
      </c>
    </row>
    <row r="19" spans="1:6" ht="12.75" customHeight="1" x14ac:dyDescent="0.25">
      <c r="A19" s="12" t="s">
        <v>145</v>
      </c>
      <c r="B19" s="48"/>
      <c r="C19" s="48"/>
      <c r="D19" s="48"/>
      <c r="E19" s="48"/>
      <c r="F19" s="48"/>
    </row>
    <row r="20" spans="1:6" ht="12.75" customHeight="1" x14ac:dyDescent="0.25">
      <c r="A20" s="15" t="s">
        <v>101</v>
      </c>
      <c r="B20" s="16">
        <v>3185.3245499999989</v>
      </c>
      <c r="C20" s="16">
        <v>3360.4399999999991</v>
      </c>
      <c r="D20" s="16">
        <v>4804.0554300000031</v>
      </c>
      <c r="E20" s="16">
        <v>5470.1539500000044</v>
      </c>
      <c r="F20" s="16">
        <v>5564.1838300000027</v>
      </c>
    </row>
    <row r="21" spans="1:6" ht="12.75" customHeight="1" x14ac:dyDescent="0.25">
      <c r="A21" s="17" t="s">
        <v>124</v>
      </c>
      <c r="B21" s="18">
        <v>3021.8048199999998</v>
      </c>
      <c r="C21" s="18">
        <v>3202.2419999999993</v>
      </c>
      <c r="D21" s="18">
        <v>4452.4662399999988</v>
      </c>
      <c r="E21" s="18">
        <v>4884.6256800000074</v>
      </c>
      <c r="F21" s="18">
        <v>4990.0508099999997</v>
      </c>
    </row>
    <row r="22" spans="1:6" ht="12.75" customHeight="1" x14ac:dyDescent="0.25">
      <c r="A22" s="17" t="s">
        <v>125</v>
      </c>
      <c r="B22" s="18">
        <v>31.524700000000003</v>
      </c>
      <c r="C22" s="18">
        <v>20.881000000000007</v>
      </c>
      <c r="D22" s="18">
        <v>114.58614999999998</v>
      </c>
      <c r="E22" s="18">
        <v>138.67259000000001</v>
      </c>
      <c r="F22" s="18">
        <v>124.73323000000001</v>
      </c>
    </row>
    <row r="23" spans="1:6" ht="12.75" customHeight="1" x14ac:dyDescent="0.25">
      <c r="A23" s="17" t="s">
        <v>126</v>
      </c>
      <c r="B23" s="18">
        <v>131.25795000000005</v>
      </c>
      <c r="C23" s="18">
        <v>137.16000000000003</v>
      </c>
      <c r="D23" s="18">
        <v>226.6448300000001</v>
      </c>
      <c r="E23" s="18">
        <v>441.92567999999989</v>
      </c>
      <c r="F23" s="18">
        <v>442.21451999999982</v>
      </c>
    </row>
    <row r="24" spans="1:6" ht="12.75" customHeight="1" x14ac:dyDescent="0.25">
      <c r="A24" s="17" t="s">
        <v>127</v>
      </c>
      <c r="B24" s="18">
        <v>0.73711000000000004</v>
      </c>
      <c r="C24" s="18">
        <v>0.157</v>
      </c>
      <c r="D24" s="18">
        <v>10.35821</v>
      </c>
      <c r="E24" s="18">
        <v>4.93</v>
      </c>
      <c r="F24" s="18">
        <v>7.18527</v>
      </c>
    </row>
    <row r="25" spans="1:6" ht="12.75" customHeight="1" x14ac:dyDescent="0.25">
      <c r="A25" s="15" t="s">
        <v>107</v>
      </c>
      <c r="B25" s="16">
        <v>5031.1019699999997</v>
      </c>
      <c r="C25" s="16">
        <v>5609.9461700000002</v>
      </c>
      <c r="D25" s="16">
        <v>6516.6606800000063</v>
      </c>
      <c r="E25" s="16">
        <v>8620.6397800000068</v>
      </c>
      <c r="F25" s="16">
        <v>9829.9477800000059</v>
      </c>
    </row>
    <row r="26" spans="1:6" ht="12.75" customHeight="1" x14ac:dyDescent="0.25">
      <c r="A26" s="17" t="s">
        <v>128</v>
      </c>
      <c r="B26" s="18">
        <v>5013.8437900000008</v>
      </c>
      <c r="C26" s="18">
        <v>5599.7651699999988</v>
      </c>
      <c r="D26" s="18">
        <v>6503.7086800000079</v>
      </c>
      <c r="E26" s="18">
        <v>8587.9332000000049</v>
      </c>
      <c r="F26" s="18">
        <v>9792.1147800000053</v>
      </c>
    </row>
    <row r="27" spans="1:6" ht="12.75" customHeight="1" x14ac:dyDescent="0.25">
      <c r="A27" s="19" t="s">
        <v>129</v>
      </c>
      <c r="B27" s="18">
        <v>4202.9276099999979</v>
      </c>
      <c r="C27" s="18">
        <v>4736.5341199999984</v>
      </c>
      <c r="D27" s="18">
        <v>5436.7297000000017</v>
      </c>
      <c r="E27" s="18">
        <v>6815.3513300000004</v>
      </c>
      <c r="F27" s="18">
        <v>7750.9482500000004</v>
      </c>
    </row>
    <row r="28" spans="1:6" ht="12.75" customHeight="1" x14ac:dyDescent="0.25">
      <c r="A28" s="19" t="s">
        <v>103</v>
      </c>
      <c r="B28" s="18">
        <v>798.17213999999979</v>
      </c>
      <c r="C28" s="18">
        <v>840.11104</v>
      </c>
      <c r="D28" s="18">
        <v>1052.85898</v>
      </c>
      <c r="E28" s="18">
        <v>1745.9308800000006</v>
      </c>
      <c r="F28" s="18">
        <v>2010.0055299999999</v>
      </c>
    </row>
    <row r="29" spans="1:6" ht="12.75" customHeight="1" x14ac:dyDescent="0.25">
      <c r="A29" s="17" t="s">
        <v>108</v>
      </c>
      <c r="B29" s="18">
        <f>B25-B26</f>
        <v>17.258179999998902</v>
      </c>
      <c r="C29" s="18">
        <f t="shared" ref="C29:F29" si="0">C25-C26</f>
        <v>10.181000000001404</v>
      </c>
      <c r="D29" s="18">
        <f t="shared" si="0"/>
        <v>12.951999999998407</v>
      </c>
      <c r="E29" s="18">
        <f t="shared" si="0"/>
        <v>32.70658000000185</v>
      </c>
      <c r="F29" s="18">
        <f t="shared" si="0"/>
        <v>37.833000000000538</v>
      </c>
    </row>
    <row r="30" spans="1:6" ht="12.75" customHeight="1" x14ac:dyDescent="0.25">
      <c r="A30" s="12" t="s">
        <v>74</v>
      </c>
      <c r="B30" s="13"/>
      <c r="C30" s="13"/>
      <c r="D30" s="13"/>
      <c r="E30" s="13"/>
      <c r="F30" s="13"/>
    </row>
    <row r="31" spans="1:6" ht="12.75" customHeight="1" x14ac:dyDescent="0.25">
      <c r="A31" s="49" t="s">
        <v>75</v>
      </c>
      <c r="B31" s="29">
        <v>8.7642299999999995</v>
      </c>
      <c r="C31" s="29">
        <v>20.872999999999998</v>
      </c>
      <c r="D31" s="29">
        <v>56.250859999999996</v>
      </c>
      <c r="E31" s="29">
        <v>40.584420000000009</v>
      </c>
      <c r="F31" s="29">
        <v>16.95101</v>
      </c>
    </row>
    <row r="32" spans="1:6" ht="12.75" customHeight="1" x14ac:dyDescent="0.25">
      <c r="A32" s="49" t="s">
        <v>76</v>
      </c>
      <c r="B32" s="29">
        <v>196.06806999999992</v>
      </c>
      <c r="C32" s="29">
        <v>414.58095999999989</v>
      </c>
      <c r="D32" s="29">
        <v>1015.393689999999</v>
      </c>
      <c r="E32" s="29">
        <v>904.57054999999957</v>
      </c>
      <c r="F32" s="29">
        <v>743.04956000000016</v>
      </c>
    </row>
    <row r="33" spans="1:6" ht="12.75" customHeight="1" x14ac:dyDescent="0.25">
      <c r="A33" s="49" t="s">
        <v>77</v>
      </c>
      <c r="B33" s="29">
        <v>387.08618000000018</v>
      </c>
      <c r="C33" s="29">
        <v>500.88254999999998</v>
      </c>
      <c r="D33" s="29">
        <v>485.86718999999994</v>
      </c>
      <c r="E33" s="29">
        <v>733.55295000000012</v>
      </c>
      <c r="F33" s="29">
        <v>1182.8303400000004</v>
      </c>
    </row>
    <row r="34" spans="1:6" ht="12.75" customHeight="1" x14ac:dyDescent="0.25">
      <c r="A34" s="49" t="s">
        <v>78</v>
      </c>
      <c r="B34" s="29">
        <v>595.18185999999992</v>
      </c>
      <c r="C34" s="29">
        <v>759.96935999999982</v>
      </c>
      <c r="D34" s="29">
        <v>435.22685999999987</v>
      </c>
      <c r="E34" s="29">
        <v>640.56027999999992</v>
      </c>
      <c r="F34" s="29">
        <v>577.33815999999956</v>
      </c>
    </row>
    <row r="35" spans="1:6" ht="12.75" customHeight="1" x14ac:dyDescent="0.25">
      <c r="A35" s="49" t="s">
        <v>79</v>
      </c>
      <c r="B35" s="29">
        <v>1039.2551699999997</v>
      </c>
      <c r="C35" s="29">
        <v>1014.7602999999996</v>
      </c>
      <c r="D35" s="29">
        <v>1140.3642099999995</v>
      </c>
      <c r="E35" s="29">
        <v>1243.8393699999995</v>
      </c>
      <c r="F35" s="29">
        <v>722.65789999999993</v>
      </c>
    </row>
    <row r="36" spans="1:6" ht="12.75" customHeight="1" x14ac:dyDescent="0.25">
      <c r="A36" s="49" t="s">
        <v>80</v>
      </c>
      <c r="B36" s="29">
        <v>686.30000000000007</v>
      </c>
      <c r="C36" s="29">
        <v>920.2249999999998</v>
      </c>
      <c r="D36" s="29">
        <v>964.13224000000025</v>
      </c>
      <c r="E36" s="10">
        <v>777.11916999999994</v>
      </c>
      <c r="F36" s="10">
        <v>706.55564999999979</v>
      </c>
    </row>
    <row r="37" spans="1:6" ht="12.75" customHeight="1" x14ac:dyDescent="0.25">
      <c r="A37" s="49" t="s">
        <v>81</v>
      </c>
      <c r="B37" s="29">
        <v>5303.7709999999997</v>
      </c>
      <c r="C37" s="29">
        <v>5339.0950000000003</v>
      </c>
      <c r="D37" s="29">
        <v>7223.481060000001</v>
      </c>
      <c r="E37" s="29">
        <v>9750.5670000000027</v>
      </c>
      <c r="F37" s="29">
        <v>11444.749</v>
      </c>
    </row>
    <row r="38" spans="1:6" ht="12.75" customHeight="1" x14ac:dyDescent="0.25">
      <c r="A38" s="12" t="s">
        <v>113</v>
      </c>
      <c r="B38" s="43"/>
      <c r="C38" s="43"/>
      <c r="D38" s="43"/>
      <c r="E38" s="43"/>
      <c r="F38" s="43"/>
    </row>
    <row r="39" spans="1:6" ht="12.75" customHeight="1" x14ac:dyDescent="0.25">
      <c r="A39" s="14" t="s">
        <v>9</v>
      </c>
      <c r="B39" s="29">
        <v>615.30385999999987</v>
      </c>
      <c r="C39" s="29">
        <v>650.8533299999998</v>
      </c>
      <c r="D39" s="29">
        <v>872.95270999999991</v>
      </c>
      <c r="E39" s="29">
        <v>1121.5129200000001</v>
      </c>
      <c r="F39" s="29">
        <v>780.75162999999975</v>
      </c>
    </row>
    <row r="40" spans="1:6" ht="12.75" customHeight="1" x14ac:dyDescent="0.25">
      <c r="A40" s="14" t="s">
        <v>10</v>
      </c>
      <c r="B40" s="29">
        <v>7378.1286699999973</v>
      </c>
      <c r="C40" s="29">
        <v>8009.2608400000026</v>
      </c>
      <c r="D40" s="29">
        <v>9872.9503400000085</v>
      </c>
      <c r="E40" s="29">
        <v>11707.978760000004</v>
      </c>
      <c r="F40" s="29">
        <v>13079.552470000001</v>
      </c>
    </row>
    <row r="41" spans="1:6" ht="12.75" customHeight="1" x14ac:dyDescent="0.25">
      <c r="A41" s="14" t="s">
        <v>11</v>
      </c>
      <c r="B41" s="29">
        <v>144.15132000000003</v>
      </c>
      <c r="C41" s="29">
        <v>165.79700000000008</v>
      </c>
      <c r="D41" s="29">
        <v>412.05900000000008</v>
      </c>
      <c r="E41" s="29">
        <v>985.88599999999985</v>
      </c>
      <c r="F41" s="29">
        <v>1229.2214000000004</v>
      </c>
    </row>
    <row r="42" spans="1:6" ht="12.75" customHeight="1" x14ac:dyDescent="0.25">
      <c r="A42" s="14" t="s">
        <v>12</v>
      </c>
      <c r="B42" s="29">
        <v>49.029340000000012</v>
      </c>
      <c r="C42" s="29">
        <v>53.796000000000021</v>
      </c>
      <c r="D42" s="29">
        <v>110.13006000000004</v>
      </c>
      <c r="E42" s="29">
        <v>87.239680000000007</v>
      </c>
      <c r="F42" s="29">
        <v>122.11942999999997</v>
      </c>
    </row>
    <row r="43" spans="1:6" ht="12.75" customHeight="1" x14ac:dyDescent="0.25">
      <c r="A43" s="14" t="s">
        <v>13</v>
      </c>
      <c r="B43" s="29">
        <v>23.042250000000003</v>
      </c>
      <c r="C43" s="29">
        <v>20.739000000000004</v>
      </c>
      <c r="D43" s="29">
        <v>34.497</v>
      </c>
      <c r="E43" s="29">
        <v>130.55094000000003</v>
      </c>
      <c r="F43" s="29">
        <v>133.36769000000001</v>
      </c>
    </row>
    <row r="44" spans="1:6" ht="12" customHeight="1" x14ac:dyDescent="0.25">
      <c r="A44" s="14" t="s">
        <v>14</v>
      </c>
      <c r="B44" s="29">
        <v>6.7710700000000008</v>
      </c>
      <c r="C44" s="29">
        <v>69.940000000000012</v>
      </c>
      <c r="D44" s="29">
        <v>18.126999999999999</v>
      </c>
      <c r="E44" s="29">
        <v>57.625440000000005</v>
      </c>
      <c r="F44" s="29">
        <v>49.119000000000007</v>
      </c>
    </row>
    <row r="45" spans="1:6" ht="12" customHeight="1" x14ac:dyDescent="0.25">
      <c r="A45" s="12" t="s">
        <v>15</v>
      </c>
      <c r="B45" s="43"/>
      <c r="C45" s="43"/>
      <c r="D45" s="43"/>
      <c r="E45" s="43"/>
      <c r="F45" s="43"/>
    </row>
    <row r="46" spans="1:6" ht="12" customHeight="1" x14ac:dyDescent="0.25">
      <c r="A46" s="14" t="s">
        <v>16</v>
      </c>
      <c r="B46" s="29">
        <v>1374.8972499999991</v>
      </c>
      <c r="C46" s="29">
        <v>1071.6149999999989</v>
      </c>
      <c r="D46" s="29">
        <v>1404.4422200000015</v>
      </c>
      <c r="E46" s="29">
        <v>2279.9244699999999</v>
      </c>
      <c r="F46" s="29">
        <v>2411.0112299999982</v>
      </c>
    </row>
    <row r="47" spans="1:6" ht="12" customHeight="1" x14ac:dyDescent="0.25">
      <c r="A47" s="14" t="s">
        <v>17</v>
      </c>
      <c r="B47" s="29">
        <v>4930.9093100000009</v>
      </c>
      <c r="C47" s="29">
        <v>4790.5924000000032</v>
      </c>
      <c r="D47" s="29">
        <v>6289.0691200000001</v>
      </c>
      <c r="E47" s="29">
        <v>8265.7614199999971</v>
      </c>
      <c r="F47" s="29">
        <v>9943.9898500000036</v>
      </c>
    </row>
    <row r="48" spans="1:6" ht="12" customHeight="1" x14ac:dyDescent="0.25">
      <c r="A48" s="14" t="s">
        <v>18</v>
      </c>
      <c r="B48" s="29">
        <v>72.923069999999996</v>
      </c>
      <c r="C48" s="29">
        <v>64.094000000000008</v>
      </c>
      <c r="D48" s="29">
        <v>85.315470000000005</v>
      </c>
      <c r="E48" s="29">
        <v>58.476000000000006</v>
      </c>
      <c r="F48" s="29">
        <v>76.093170000000001</v>
      </c>
    </row>
    <row r="49" spans="1:6" ht="12" customHeight="1" x14ac:dyDescent="0.25">
      <c r="A49" s="14" t="s">
        <v>19</v>
      </c>
      <c r="B49" s="29">
        <v>664.09132</v>
      </c>
      <c r="C49" s="29">
        <v>803.82600000000014</v>
      </c>
      <c r="D49" s="29">
        <v>918.88975999999991</v>
      </c>
      <c r="E49" s="29">
        <v>1157.1320400000002</v>
      </c>
      <c r="F49" s="29">
        <v>360.43827999999996</v>
      </c>
    </row>
    <row r="50" spans="1:6" ht="12" customHeight="1" x14ac:dyDescent="0.25">
      <c r="A50" s="14" t="s">
        <v>20</v>
      </c>
      <c r="B50" s="29">
        <v>1.3759999999999999</v>
      </c>
      <c r="C50" s="29">
        <v>2.6420000000000003</v>
      </c>
      <c r="D50" s="29">
        <v>16.9008</v>
      </c>
      <c r="E50" s="29">
        <v>29.405999999999999</v>
      </c>
      <c r="F50" s="29">
        <v>26.766690000000001</v>
      </c>
    </row>
    <row r="51" spans="1:6" ht="12" customHeight="1" x14ac:dyDescent="0.25">
      <c r="A51" s="14" t="s">
        <v>21</v>
      </c>
      <c r="B51" s="29">
        <v>31.442069999999998</v>
      </c>
      <c r="C51" s="29">
        <v>56.923000000000016</v>
      </c>
      <c r="D51" s="29">
        <v>67.983620000000002</v>
      </c>
      <c r="E51" s="29">
        <v>195.24189999999996</v>
      </c>
      <c r="F51" s="29">
        <v>95.823539999999994</v>
      </c>
    </row>
    <row r="52" spans="1:6" ht="12" customHeight="1" x14ac:dyDescent="0.25">
      <c r="A52" s="14" t="s">
        <v>22</v>
      </c>
      <c r="B52" s="29">
        <v>26.472970000000004</v>
      </c>
      <c r="C52" s="29">
        <v>197.29232999999996</v>
      </c>
      <c r="D52" s="29">
        <v>54.087959999999995</v>
      </c>
      <c r="E52" s="29">
        <v>96.442210000000003</v>
      </c>
      <c r="F52" s="29">
        <v>151.01585000000003</v>
      </c>
    </row>
    <row r="53" spans="1:6" ht="12" customHeight="1" x14ac:dyDescent="0.25">
      <c r="A53" s="14" t="s">
        <v>23</v>
      </c>
      <c r="B53" s="29">
        <v>15.23626</v>
      </c>
      <c r="C53" s="29">
        <v>63.860040000000005</v>
      </c>
      <c r="D53" s="29">
        <v>55.237629999999982</v>
      </c>
      <c r="E53" s="29">
        <v>67.988360000000014</v>
      </c>
      <c r="F53" s="29">
        <v>105.23082000000002</v>
      </c>
    </row>
    <row r="54" spans="1:6" ht="12" customHeight="1" x14ac:dyDescent="0.25">
      <c r="A54" s="14" t="s">
        <v>24</v>
      </c>
      <c r="B54" s="29">
        <v>177.56862999999998</v>
      </c>
      <c r="C54" s="29">
        <v>274.51104999999995</v>
      </c>
      <c r="D54" s="29">
        <v>889.44087999999988</v>
      </c>
      <c r="E54" s="29">
        <v>280.13111000000009</v>
      </c>
      <c r="F54" s="29">
        <v>340.77382999999998</v>
      </c>
    </row>
    <row r="55" spans="1:6" ht="12" customHeight="1" x14ac:dyDescent="0.25">
      <c r="A55" s="14" t="s">
        <v>25</v>
      </c>
      <c r="B55" s="29">
        <v>24.044309999999999</v>
      </c>
      <c r="C55" s="29">
        <v>29.719000000000005</v>
      </c>
      <c r="D55" s="29">
        <v>36.498809999999999</v>
      </c>
      <c r="E55" s="29">
        <v>37.889820000000014</v>
      </c>
      <c r="F55" s="29">
        <v>99.693690000000032</v>
      </c>
    </row>
    <row r="56" spans="1:6" ht="12" customHeight="1" x14ac:dyDescent="0.25">
      <c r="A56" s="14" t="s">
        <v>26</v>
      </c>
      <c r="B56" s="29">
        <v>376.55849999999992</v>
      </c>
      <c r="C56" s="29">
        <v>650.45103999999981</v>
      </c>
      <c r="D56" s="29">
        <v>690.18696999999986</v>
      </c>
      <c r="E56" s="29">
        <v>824.59965000000011</v>
      </c>
      <c r="F56" s="29">
        <v>911.26053000000036</v>
      </c>
    </row>
    <row r="57" spans="1:6" ht="12" customHeight="1" x14ac:dyDescent="0.25">
      <c r="A57" s="14" t="s">
        <v>27</v>
      </c>
      <c r="B57" s="29">
        <v>73.625439999999998</v>
      </c>
      <c r="C57" s="29">
        <v>76.158759999999987</v>
      </c>
      <c r="D57" s="29">
        <v>97.585050000000024</v>
      </c>
      <c r="E57" s="29">
        <v>172.59017999999998</v>
      </c>
      <c r="F57" s="29">
        <v>143.87081000000003</v>
      </c>
    </row>
    <row r="58" spans="1:6" ht="12" customHeight="1" x14ac:dyDescent="0.25">
      <c r="A58" s="14" t="s">
        <v>28</v>
      </c>
      <c r="B58" s="29">
        <v>320.84490000000005</v>
      </c>
      <c r="C58" s="29">
        <v>639.13504</v>
      </c>
      <c r="D58" s="29">
        <v>462.35826000000003</v>
      </c>
      <c r="E58" s="29">
        <v>294.33837</v>
      </c>
      <c r="F58" s="29">
        <v>429.9550999999999</v>
      </c>
    </row>
    <row r="59" spans="1:6" ht="12" customHeight="1" thickBot="1" x14ac:dyDescent="0.3">
      <c r="A59" s="47" t="s">
        <v>29</v>
      </c>
      <c r="B59" s="39">
        <v>126.43647999999999</v>
      </c>
      <c r="C59" s="39">
        <v>249.56651000000005</v>
      </c>
      <c r="D59" s="39">
        <v>252.71956000000003</v>
      </c>
      <c r="E59" s="39">
        <v>330.87220999999994</v>
      </c>
      <c r="F59" s="39">
        <v>298.20823000000007</v>
      </c>
    </row>
    <row r="60" spans="1:6" s="35" customFormat="1" ht="25.5" customHeight="1" x14ac:dyDescent="0.25">
      <c r="A60" s="34" t="s">
        <v>189</v>
      </c>
      <c r="B60" s="34"/>
      <c r="C60" s="34"/>
      <c r="D60" s="34"/>
      <c r="E60" s="34"/>
      <c r="F60" s="34"/>
    </row>
    <row r="61" spans="1:6" ht="12" customHeight="1" x14ac:dyDescent="0.25">
      <c r="E61" s="36"/>
    </row>
    <row r="62" spans="1:6" ht="12" customHeight="1" x14ac:dyDescent="0.25">
      <c r="F62" s="36" t="s">
        <v>193</v>
      </c>
    </row>
    <row r="63" spans="1:6" ht="12" customHeight="1" x14ac:dyDescent="0.25"/>
    <row r="64" spans="1:6" ht="10.5" customHeight="1" x14ac:dyDescent="0.25"/>
    <row r="65" ht="10.5" customHeight="1" x14ac:dyDescent="0.25"/>
  </sheetData>
  <mergeCells count="1">
    <mergeCell ref="A60:F60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77"/>
  <sheetViews>
    <sheetView zoomScaleNormal="100" workbookViewId="0">
      <selection activeCell="A51" sqref="A51"/>
    </sheetView>
  </sheetViews>
  <sheetFormatPr defaultRowHeight="12.75" x14ac:dyDescent="0.25"/>
  <cols>
    <col min="1" max="1" width="51.85546875" style="5" customWidth="1"/>
    <col min="2" max="6" width="7.85546875" style="5" customWidth="1"/>
    <col min="7" max="16384" width="9.140625" style="5"/>
  </cols>
  <sheetData>
    <row r="1" spans="1:8" s="2" customFormat="1" ht="12.75" customHeight="1" x14ac:dyDescent="0.25">
      <c r="A1" s="75" t="str">
        <f>CONCATENATE(seznam!B29,seznam!C29)</f>
        <v>Tab. A.12 Náklady na služby VaV* subjektů provádějících VaV ve vládním a vysokoškolském sektoru v ČR celkem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 t="s">
        <v>0</v>
      </c>
    </row>
    <row r="3" spans="1:8" ht="12.75" customHeight="1" x14ac:dyDescent="0.25">
      <c r="A3" s="40"/>
      <c r="B3" s="41">
        <v>2008</v>
      </c>
      <c r="C3" s="41">
        <v>2009</v>
      </c>
      <c r="D3" s="41">
        <v>2010</v>
      </c>
      <c r="E3" s="41">
        <v>2011</v>
      </c>
      <c r="F3" s="41">
        <v>2012</v>
      </c>
    </row>
    <row r="4" spans="1:8" ht="12.75" customHeight="1" x14ac:dyDescent="0.25">
      <c r="A4" s="42" t="s">
        <v>1</v>
      </c>
      <c r="B4" s="10">
        <f>B5+B6</f>
        <v>232.83599999999996</v>
      </c>
      <c r="C4" s="10">
        <f t="shared" ref="C4:F4" si="0">C5+C6</f>
        <v>288.01333000000005</v>
      </c>
      <c r="D4" s="10">
        <f t="shared" si="0"/>
        <v>468.1400000000001</v>
      </c>
      <c r="E4" s="10">
        <f t="shared" si="0"/>
        <v>522.74166000000002</v>
      </c>
      <c r="F4" s="10">
        <f t="shared" si="0"/>
        <v>562.47699999999998</v>
      </c>
    </row>
    <row r="5" spans="1:8" ht="12.75" customHeight="1" x14ac:dyDescent="0.25">
      <c r="A5" s="14" t="s">
        <v>190</v>
      </c>
      <c r="B5" s="29">
        <v>163.136</v>
      </c>
      <c r="C5" s="29">
        <v>195.47033000000005</v>
      </c>
      <c r="D5" s="29">
        <v>181.49300000000005</v>
      </c>
      <c r="E5" s="29">
        <v>186.16466</v>
      </c>
      <c r="F5" s="29">
        <v>151.74599999999998</v>
      </c>
    </row>
    <row r="6" spans="1:8" ht="12.75" customHeight="1" x14ac:dyDescent="0.25">
      <c r="A6" s="14" t="s">
        <v>191</v>
      </c>
      <c r="B6" s="29">
        <v>69.699999999999974</v>
      </c>
      <c r="C6" s="29">
        <v>92.543000000000006</v>
      </c>
      <c r="D6" s="29">
        <v>286.64700000000005</v>
      </c>
      <c r="E6" s="29">
        <v>336.57700000000006</v>
      </c>
      <c r="F6" s="29">
        <v>410.73099999999999</v>
      </c>
    </row>
    <row r="7" spans="1:8" ht="12.75" customHeight="1" x14ac:dyDescent="0.25">
      <c r="A7" s="45" t="s">
        <v>145</v>
      </c>
      <c r="B7" s="13"/>
      <c r="C7" s="13"/>
      <c r="D7" s="13"/>
      <c r="E7" s="13"/>
      <c r="F7" s="13"/>
    </row>
    <row r="8" spans="1:8" ht="12.75" customHeight="1" x14ac:dyDescent="0.25">
      <c r="A8" s="15" t="s">
        <v>101</v>
      </c>
      <c r="B8" s="16">
        <f>B36+B61</f>
        <v>208.904</v>
      </c>
      <c r="C8" s="16">
        <f t="shared" ref="C8:F8" si="1">C36+C61</f>
        <v>261.21233000000007</v>
      </c>
      <c r="D8" s="16">
        <f t="shared" si="1"/>
        <v>447.20800000000008</v>
      </c>
      <c r="E8" s="16">
        <f t="shared" si="1"/>
        <v>487.00866000000008</v>
      </c>
      <c r="F8" s="16">
        <f t="shared" si="1"/>
        <v>524.11200000000008</v>
      </c>
    </row>
    <row r="9" spans="1:8" ht="12.75" customHeight="1" x14ac:dyDescent="0.25">
      <c r="A9" s="17" t="s">
        <v>110</v>
      </c>
      <c r="B9" s="18">
        <f t="shared" ref="B9:F15" si="2">B37+B62</f>
        <v>139.04000000000002</v>
      </c>
      <c r="C9" s="18">
        <f t="shared" si="2"/>
        <v>207.49332999999999</v>
      </c>
      <c r="D9" s="18">
        <f t="shared" si="2"/>
        <v>270.16300000000001</v>
      </c>
      <c r="E9" s="18">
        <f t="shared" si="2"/>
        <v>224.26966000000002</v>
      </c>
      <c r="F9" s="18">
        <f t="shared" si="2"/>
        <v>211.98599999999999</v>
      </c>
    </row>
    <row r="10" spans="1:8" ht="12.75" customHeight="1" x14ac:dyDescent="0.25">
      <c r="A10" s="17" t="s">
        <v>111</v>
      </c>
      <c r="B10" s="18">
        <f t="shared" si="2"/>
        <v>22.574999999999999</v>
      </c>
      <c r="C10" s="18">
        <f t="shared" si="2"/>
        <v>3.4489999999999998</v>
      </c>
      <c r="D10" s="18">
        <f t="shared" si="2"/>
        <v>84.72799999999998</v>
      </c>
      <c r="E10" s="18">
        <f t="shared" si="2"/>
        <v>99.169000000000025</v>
      </c>
      <c r="F10" s="18">
        <f t="shared" si="2"/>
        <v>95.369</v>
      </c>
    </row>
    <row r="11" spans="1:8" ht="12.75" customHeight="1" x14ac:dyDescent="0.25">
      <c r="A11" s="17" t="s">
        <v>105</v>
      </c>
      <c r="B11" s="18">
        <f t="shared" si="2"/>
        <v>47.289000000000001</v>
      </c>
      <c r="C11" s="18">
        <f t="shared" si="2"/>
        <v>50.164000000000001</v>
      </c>
      <c r="D11" s="18">
        <f t="shared" si="2"/>
        <v>88.640999999999991</v>
      </c>
      <c r="E11" s="18">
        <f t="shared" si="2"/>
        <v>163.16400000000002</v>
      </c>
      <c r="F11" s="18">
        <f t="shared" si="2"/>
        <v>214.13000000000002</v>
      </c>
    </row>
    <row r="12" spans="1:8" ht="12.75" customHeight="1" x14ac:dyDescent="0.25">
      <c r="A12" s="17" t="s">
        <v>106</v>
      </c>
      <c r="B12" s="18">
        <f t="shared" si="2"/>
        <v>0</v>
      </c>
      <c r="C12" s="18">
        <f t="shared" si="2"/>
        <v>0.10600000000000001</v>
      </c>
      <c r="D12" s="18">
        <f t="shared" si="2"/>
        <v>3.6759999999999997</v>
      </c>
      <c r="E12" s="18">
        <f t="shared" si="2"/>
        <v>0.40600000000000003</v>
      </c>
      <c r="F12" s="18">
        <f t="shared" si="2"/>
        <v>2.6269999999999998</v>
      </c>
    </row>
    <row r="13" spans="1:8" ht="12.75" customHeight="1" x14ac:dyDescent="0.25">
      <c r="A13" s="15" t="s">
        <v>107</v>
      </c>
      <c r="B13" s="16">
        <f t="shared" si="2"/>
        <v>23.931999999999999</v>
      </c>
      <c r="C13" s="16">
        <f t="shared" si="2"/>
        <v>26.801000000000002</v>
      </c>
      <c r="D13" s="16">
        <f t="shared" si="2"/>
        <v>20.932000000000002</v>
      </c>
      <c r="E13" s="16">
        <f t="shared" si="2"/>
        <v>35.733000000000004</v>
      </c>
      <c r="F13" s="16">
        <f t="shared" si="2"/>
        <v>38.365000000000009</v>
      </c>
    </row>
    <row r="14" spans="1:8" ht="12.75" customHeight="1" x14ac:dyDescent="0.25">
      <c r="A14" s="17" t="s">
        <v>102</v>
      </c>
      <c r="B14" s="18">
        <f t="shared" si="2"/>
        <v>12.743999999999998</v>
      </c>
      <c r="C14" s="18">
        <f t="shared" si="2"/>
        <v>23.12</v>
      </c>
      <c r="D14" s="18">
        <f t="shared" si="2"/>
        <v>14.12</v>
      </c>
      <c r="E14" s="18">
        <f t="shared" si="2"/>
        <v>26.651</v>
      </c>
      <c r="F14" s="18">
        <f t="shared" si="2"/>
        <v>31.160999999999994</v>
      </c>
    </row>
    <row r="15" spans="1:8" ht="12.75" customHeight="1" x14ac:dyDescent="0.25">
      <c r="A15" s="17" t="s">
        <v>108</v>
      </c>
      <c r="B15" s="18">
        <f t="shared" si="2"/>
        <v>11.188000000000001</v>
      </c>
      <c r="C15" s="18">
        <f t="shared" si="2"/>
        <v>3.6810000000000023</v>
      </c>
      <c r="D15" s="18">
        <f t="shared" si="2"/>
        <v>6.7810000000000041</v>
      </c>
      <c r="E15" s="18">
        <f t="shared" si="2"/>
        <v>9.0820000000000043</v>
      </c>
      <c r="F15" s="18">
        <f t="shared" si="2"/>
        <v>7.0760000000000023</v>
      </c>
    </row>
    <row r="16" spans="1:8" ht="12.75" customHeight="1" x14ac:dyDescent="0.25">
      <c r="A16" s="45" t="s">
        <v>113</v>
      </c>
      <c r="B16" s="43"/>
      <c r="C16" s="43"/>
      <c r="D16" s="43"/>
      <c r="E16" s="43"/>
      <c r="F16" s="13"/>
    </row>
    <row r="17" spans="1:6" ht="12.75" customHeight="1" x14ac:dyDescent="0.25">
      <c r="A17" s="14" t="s">
        <v>9</v>
      </c>
      <c r="B17" s="29">
        <f>B45+B70</f>
        <v>111.146</v>
      </c>
      <c r="C17" s="29">
        <f t="shared" ref="C17:F17" si="3">C45+C70</f>
        <v>123.42433</v>
      </c>
      <c r="D17" s="29">
        <f t="shared" si="3"/>
        <v>115.34399999999999</v>
      </c>
      <c r="E17" s="29">
        <f t="shared" si="3"/>
        <v>110.83866</v>
      </c>
      <c r="F17" s="29">
        <f t="shared" si="3"/>
        <v>156.727</v>
      </c>
    </row>
    <row r="18" spans="1:6" ht="12.75" customHeight="1" x14ac:dyDescent="0.25">
      <c r="A18" s="14" t="s">
        <v>10</v>
      </c>
      <c r="B18" s="29">
        <f t="shared" ref="B18:F22" si="4">B46+B71</f>
        <v>37.885999999999996</v>
      </c>
      <c r="C18" s="29">
        <f t="shared" si="4"/>
        <v>26.286999999999995</v>
      </c>
      <c r="D18" s="29">
        <f t="shared" si="4"/>
        <v>225.761</v>
      </c>
      <c r="E18" s="29">
        <f t="shared" si="4"/>
        <v>254.99299999999999</v>
      </c>
      <c r="F18" s="29">
        <f t="shared" si="4"/>
        <v>304.40599999999995</v>
      </c>
    </row>
    <row r="19" spans="1:6" ht="12.75" customHeight="1" x14ac:dyDescent="0.25">
      <c r="A19" s="14" t="s">
        <v>11</v>
      </c>
      <c r="B19" s="29">
        <f t="shared" si="4"/>
        <v>46.076999999999998</v>
      </c>
      <c r="C19" s="29">
        <f t="shared" si="4"/>
        <v>48.713999999999999</v>
      </c>
      <c r="D19" s="29">
        <f t="shared" si="4"/>
        <v>47.034999999999997</v>
      </c>
      <c r="E19" s="29">
        <f t="shared" si="4"/>
        <v>71.149000000000001</v>
      </c>
      <c r="F19" s="29">
        <f t="shared" si="4"/>
        <v>33.261000000000003</v>
      </c>
    </row>
    <row r="20" spans="1:6" ht="12.75" customHeight="1" x14ac:dyDescent="0.25">
      <c r="A20" s="14" t="s">
        <v>12</v>
      </c>
      <c r="B20" s="29">
        <f t="shared" si="4"/>
        <v>9.9559999999999995</v>
      </c>
      <c r="C20" s="29">
        <f t="shared" si="4"/>
        <v>7.0830000000000002</v>
      </c>
      <c r="D20" s="29">
        <f t="shared" si="4"/>
        <v>41.045000000000002</v>
      </c>
      <c r="E20" s="29">
        <f t="shared" si="4"/>
        <v>32.463000000000008</v>
      </c>
      <c r="F20" s="29">
        <f t="shared" si="4"/>
        <v>25.420999999999999</v>
      </c>
    </row>
    <row r="21" spans="1:6" ht="12.75" customHeight="1" x14ac:dyDescent="0.25">
      <c r="A21" s="14" t="s">
        <v>13</v>
      </c>
      <c r="B21" s="29">
        <f t="shared" si="4"/>
        <v>21.201000000000001</v>
      </c>
      <c r="C21" s="29">
        <f t="shared" si="4"/>
        <v>13.041</v>
      </c>
      <c r="D21" s="29">
        <f t="shared" si="4"/>
        <v>21.238999999999997</v>
      </c>
      <c r="E21" s="29">
        <f t="shared" si="4"/>
        <v>21.525999999999996</v>
      </c>
      <c r="F21" s="29">
        <f t="shared" si="4"/>
        <v>16.138999999999999</v>
      </c>
    </row>
    <row r="22" spans="1:6" ht="12.75" customHeight="1" thickBot="1" x14ac:dyDescent="0.3">
      <c r="A22" s="47" t="s">
        <v>14</v>
      </c>
      <c r="B22" s="39">
        <f t="shared" si="4"/>
        <v>6.57</v>
      </c>
      <c r="C22" s="39">
        <f t="shared" si="4"/>
        <v>69.463999999999999</v>
      </c>
      <c r="D22" s="39">
        <f t="shared" si="4"/>
        <v>17.716000000000001</v>
      </c>
      <c r="E22" s="39">
        <f t="shared" si="4"/>
        <v>31.772000000000006</v>
      </c>
      <c r="F22" s="39">
        <f t="shared" si="4"/>
        <v>26.523000000000003</v>
      </c>
    </row>
    <row r="23" spans="1:6" ht="12.75" customHeight="1" x14ac:dyDescent="0.25"/>
    <row r="24" spans="1:6" ht="12.75" customHeight="1" x14ac:dyDescent="0.25">
      <c r="A24" s="76" t="e">
        <f>seznam!#REF!</f>
        <v>#REF!</v>
      </c>
      <c r="B24" s="76"/>
      <c r="C24" s="76"/>
      <c r="D24" s="76"/>
      <c r="E24" s="76"/>
      <c r="F24" s="76"/>
    </row>
    <row r="25" spans="1:6" ht="12.75" customHeight="1" thickBot="1" x14ac:dyDescent="0.3">
      <c r="B25" s="6"/>
      <c r="D25" s="7"/>
      <c r="E25" s="7"/>
      <c r="F25" s="7" t="s">
        <v>0</v>
      </c>
    </row>
    <row r="26" spans="1:6" ht="12.75" customHeight="1" x14ac:dyDescent="0.25">
      <c r="A26" s="40"/>
      <c r="B26" s="41">
        <v>2008</v>
      </c>
      <c r="C26" s="41">
        <v>2009</v>
      </c>
      <c r="D26" s="41">
        <v>2010</v>
      </c>
      <c r="E26" s="41">
        <v>2011</v>
      </c>
      <c r="F26" s="41">
        <v>2012</v>
      </c>
    </row>
    <row r="27" spans="1:6" ht="12.75" customHeight="1" x14ac:dyDescent="0.25">
      <c r="A27" s="42" t="s">
        <v>1</v>
      </c>
      <c r="B27" s="10">
        <v>163.136</v>
      </c>
      <c r="C27" s="10">
        <v>195.47033000000005</v>
      </c>
      <c r="D27" s="10">
        <v>181.49300000000005</v>
      </c>
      <c r="E27" s="10">
        <v>186.16466</v>
      </c>
      <c r="F27" s="10">
        <v>151.74599999999998</v>
      </c>
    </row>
    <row r="28" spans="1:6" ht="12.75" customHeight="1" x14ac:dyDescent="0.25">
      <c r="A28" s="12" t="s">
        <v>109</v>
      </c>
      <c r="B28" s="13"/>
      <c r="C28" s="13"/>
      <c r="D28" s="13"/>
      <c r="E28" s="13"/>
      <c r="F28" s="13"/>
    </row>
    <row r="29" spans="1:6" ht="12.75" customHeight="1" x14ac:dyDescent="0.25">
      <c r="A29" s="15" t="s">
        <v>139</v>
      </c>
      <c r="B29" s="10">
        <v>121.27399999999999</v>
      </c>
      <c r="C29" s="10">
        <v>154.87233000000001</v>
      </c>
      <c r="D29" s="10">
        <v>137.92999999999998</v>
      </c>
      <c r="E29" s="10">
        <v>138.75866000000002</v>
      </c>
      <c r="F29" s="10">
        <v>113.61600000000001</v>
      </c>
    </row>
    <row r="30" spans="1:6" ht="12.75" customHeight="1" x14ac:dyDescent="0.25">
      <c r="A30" s="17" t="s">
        <v>71</v>
      </c>
      <c r="B30" s="29">
        <v>98.527999999999992</v>
      </c>
      <c r="C30" s="29">
        <v>105.745</v>
      </c>
      <c r="D30" s="29">
        <v>79.065999999999974</v>
      </c>
      <c r="E30" s="29">
        <v>103.054</v>
      </c>
      <c r="F30" s="29">
        <v>84.570000000000007</v>
      </c>
    </row>
    <row r="31" spans="1:6" ht="12.75" customHeight="1" x14ac:dyDescent="0.25">
      <c r="A31" s="17" t="s">
        <v>34</v>
      </c>
      <c r="B31" s="29">
        <v>22.745999999999999</v>
      </c>
      <c r="C31" s="29">
        <v>49.127330000000001</v>
      </c>
      <c r="D31" s="29">
        <v>58.863999999999997</v>
      </c>
      <c r="E31" s="29">
        <v>35.704660000000004</v>
      </c>
      <c r="F31" s="29">
        <v>29.045999999999999</v>
      </c>
    </row>
    <row r="32" spans="1:6" ht="12.75" customHeight="1" x14ac:dyDescent="0.25">
      <c r="A32" s="15" t="s">
        <v>35</v>
      </c>
      <c r="B32" s="10">
        <v>41.861999999999995</v>
      </c>
      <c r="C32" s="10">
        <v>40.597999999999992</v>
      </c>
      <c r="D32" s="10">
        <v>43.563000000000002</v>
      </c>
      <c r="E32" s="10">
        <v>47.405999999999999</v>
      </c>
      <c r="F32" s="10">
        <v>38.130000000000003</v>
      </c>
    </row>
    <row r="33" spans="1:6" ht="12.75" customHeight="1" x14ac:dyDescent="0.25">
      <c r="A33" s="17" t="s">
        <v>46</v>
      </c>
      <c r="B33" s="29">
        <v>24.876000000000001</v>
      </c>
      <c r="C33" s="29">
        <v>20.259</v>
      </c>
      <c r="D33" s="29">
        <v>13.051000000000002</v>
      </c>
      <c r="E33" s="29">
        <v>21.302</v>
      </c>
      <c r="F33" s="29">
        <v>12.108000000000001</v>
      </c>
    </row>
    <row r="34" spans="1:6" ht="12.75" customHeight="1" x14ac:dyDescent="0.25">
      <c r="A34" s="44" t="s">
        <v>2</v>
      </c>
      <c r="B34" s="18">
        <v>16.985999999999997</v>
      </c>
      <c r="C34" s="18">
        <v>20.338999999999992</v>
      </c>
      <c r="D34" s="18">
        <v>30.512</v>
      </c>
      <c r="E34" s="18">
        <v>26.103999999999999</v>
      </c>
      <c r="F34" s="18">
        <v>26.022000000000002</v>
      </c>
    </row>
    <row r="35" spans="1:6" ht="12.75" customHeight="1" x14ac:dyDescent="0.25">
      <c r="A35" s="45" t="s">
        <v>145</v>
      </c>
      <c r="B35" s="13"/>
      <c r="C35" s="13"/>
      <c r="D35" s="13"/>
      <c r="E35" s="13"/>
      <c r="F35" s="13"/>
    </row>
    <row r="36" spans="1:6" ht="12.75" customHeight="1" x14ac:dyDescent="0.25">
      <c r="A36" s="15" t="s">
        <v>101</v>
      </c>
      <c r="B36" s="16">
        <v>143.59000000000003</v>
      </c>
      <c r="C36" s="16">
        <v>173.85833000000005</v>
      </c>
      <c r="D36" s="16">
        <v>164.99300000000002</v>
      </c>
      <c r="E36" s="16">
        <v>160.17566000000002</v>
      </c>
      <c r="F36" s="16">
        <v>131.928</v>
      </c>
    </row>
    <row r="37" spans="1:6" ht="12.75" customHeight="1" x14ac:dyDescent="0.25">
      <c r="A37" s="17" t="s">
        <v>110</v>
      </c>
      <c r="B37" s="18">
        <v>111.07200000000002</v>
      </c>
      <c r="C37" s="18">
        <v>165.36732999999998</v>
      </c>
      <c r="D37" s="18">
        <v>136.11100000000002</v>
      </c>
      <c r="E37" s="18">
        <v>131.68366</v>
      </c>
      <c r="F37" s="18">
        <v>108.83399999999996</v>
      </c>
    </row>
    <row r="38" spans="1:6" ht="12.75" customHeight="1" x14ac:dyDescent="0.25">
      <c r="A38" s="17" t="s">
        <v>111</v>
      </c>
      <c r="B38" s="18">
        <v>22.088000000000001</v>
      </c>
      <c r="C38" s="18">
        <v>1.4529999999999998</v>
      </c>
      <c r="D38" s="18">
        <v>23.238999999999997</v>
      </c>
      <c r="E38" s="18">
        <v>25.090000000000003</v>
      </c>
      <c r="F38" s="18">
        <v>7.8209999999999997</v>
      </c>
    </row>
    <row r="39" spans="1:6" ht="12.75" customHeight="1" x14ac:dyDescent="0.25">
      <c r="A39" s="17" t="s">
        <v>105</v>
      </c>
      <c r="B39" s="18">
        <v>10.43</v>
      </c>
      <c r="C39" s="18">
        <v>6.968</v>
      </c>
      <c r="D39" s="18">
        <v>5.5630000000000006</v>
      </c>
      <c r="E39" s="18">
        <v>3.2719999999999994</v>
      </c>
      <c r="F39" s="18">
        <v>15.135</v>
      </c>
    </row>
    <row r="40" spans="1:6" ht="12.75" customHeight="1" x14ac:dyDescent="0.25">
      <c r="A40" s="17" t="s">
        <v>106</v>
      </c>
      <c r="B40" s="18">
        <v>0</v>
      </c>
      <c r="C40" s="18">
        <v>7.0000000000000007E-2</v>
      </c>
      <c r="D40" s="18">
        <v>0.08</v>
      </c>
      <c r="E40" s="18">
        <v>0.13</v>
      </c>
      <c r="F40" s="18">
        <v>0.13800000000000001</v>
      </c>
    </row>
    <row r="41" spans="1:6" ht="12.75" customHeight="1" x14ac:dyDescent="0.25">
      <c r="A41" s="15" t="s">
        <v>107</v>
      </c>
      <c r="B41" s="16">
        <v>19.545999999999999</v>
      </c>
      <c r="C41" s="16">
        <v>21.612000000000002</v>
      </c>
      <c r="D41" s="16">
        <v>16.500000000000004</v>
      </c>
      <c r="E41" s="16">
        <v>25.989000000000004</v>
      </c>
      <c r="F41" s="16">
        <v>19.818000000000001</v>
      </c>
    </row>
    <row r="42" spans="1:6" ht="12.75" customHeight="1" x14ac:dyDescent="0.25">
      <c r="A42" s="17" t="s">
        <v>102</v>
      </c>
      <c r="B42" s="18">
        <v>8.4579999999999984</v>
      </c>
      <c r="C42" s="18">
        <v>17.962</v>
      </c>
      <c r="D42" s="18">
        <v>11.545999999999999</v>
      </c>
      <c r="E42" s="18">
        <v>19.795999999999999</v>
      </c>
      <c r="F42" s="18">
        <v>14.600999999999999</v>
      </c>
    </row>
    <row r="43" spans="1:6" ht="12.75" customHeight="1" x14ac:dyDescent="0.25">
      <c r="A43" s="17" t="s">
        <v>108</v>
      </c>
      <c r="B43" s="18">
        <f>B41-B42</f>
        <v>11.088000000000001</v>
      </c>
      <c r="C43" s="18">
        <f t="shared" ref="C43:F43" si="5">C41-C42</f>
        <v>3.6500000000000021</v>
      </c>
      <c r="D43" s="18">
        <f t="shared" si="5"/>
        <v>4.9540000000000042</v>
      </c>
      <c r="E43" s="18">
        <f t="shared" si="5"/>
        <v>6.1930000000000049</v>
      </c>
      <c r="F43" s="18">
        <f t="shared" si="5"/>
        <v>5.2170000000000023</v>
      </c>
    </row>
    <row r="44" spans="1:6" ht="9.75" customHeight="1" x14ac:dyDescent="0.25">
      <c r="A44" s="45" t="s">
        <v>113</v>
      </c>
      <c r="B44" s="13"/>
      <c r="C44" s="13"/>
      <c r="D44" s="13"/>
      <c r="E44" s="13"/>
      <c r="F44" s="13"/>
    </row>
    <row r="45" spans="1:6" ht="9.75" customHeight="1" x14ac:dyDescent="0.25">
      <c r="A45" s="14" t="s">
        <v>9</v>
      </c>
      <c r="B45" s="29">
        <v>82.164000000000001</v>
      </c>
      <c r="C45" s="29">
        <v>75.554330000000007</v>
      </c>
      <c r="D45" s="29">
        <v>75.383999999999986</v>
      </c>
      <c r="E45" s="29">
        <v>65.512659999999997</v>
      </c>
      <c r="F45" s="29">
        <v>90.257000000000005</v>
      </c>
    </row>
    <row r="46" spans="1:6" ht="9.75" customHeight="1" x14ac:dyDescent="0.25">
      <c r="A46" s="14" t="s">
        <v>10</v>
      </c>
      <c r="B46" s="29">
        <v>25.818999999999999</v>
      </c>
      <c r="C46" s="29">
        <v>6.7789999999999999</v>
      </c>
      <c r="D46" s="29">
        <v>21.463000000000001</v>
      </c>
      <c r="E46" s="29">
        <v>8.8309999999999995</v>
      </c>
      <c r="F46" s="29">
        <v>9.0579999999999998</v>
      </c>
    </row>
    <row r="47" spans="1:6" ht="9.75" customHeight="1" x14ac:dyDescent="0.25">
      <c r="A47" s="14" t="s">
        <v>11</v>
      </c>
      <c r="B47" s="29">
        <v>29.989000000000001</v>
      </c>
      <c r="C47" s="29">
        <v>31.277999999999999</v>
      </c>
      <c r="D47" s="29">
        <v>27.116</v>
      </c>
      <c r="E47" s="29">
        <v>50.893000000000001</v>
      </c>
      <c r="F47" s="29">
        <v>2.431</v>
      </c>
    </row>
    <row r="48" spans="1:6" ht="9.75" customHeight="1" x14ac:dyDescent="0.25">
      <c r="A48" s="14" t="s">
        <v>12</v>
      </c>
      <c r="B48" s="29">
        <v>3.5840000000000001</v>
      </c>
      <c r="C48" s="29">
        <v>4.4860000000000007</v>
      </c>
      <c r="D48" s="29">
        <v>31.101000000000003</v>
      </c>
      <c r="E48" s="29">
        <v>26.856000000000005</v>
      </c>
      <c r="F48" s="29">
        <v>23.074999999999999</v>
      </c>
    </row>
    <row r="49" spans="1:6" ht="9.75" customHeight="1" x14ac:dyDescent="0.25">
      <c r="A49" s="14" t="s">
        <v>13</v>
      </c>
      <c r="B49" s="29">
        <v>17.716000000000001</v>
      </c>
      <c r="C49" s="29">
        <v>10.586</v>
      </c>
      <c r="D49" s="29">
        <v>14.045999999999999</v>
      </c>
      <c r="E49" s="29">
        <v>8.5090000000000003</v>
      </c>
      <c r="F49" s="29">
        <v>8.452</v>
      </c>
    </row>
    <row r="50" spans="1:6" ht="9.75" customHeight="1" thickBot="1" x14ac:dyDescent="0.3">
      <c r="A50" s="47" t="s">
        <v>14</v>
      </c>
      <c r="B50" s="39">
        <v>3.8639999999999999</v>
      </c>
      <c r="C50" s="39">
        <v>66.786999999999992</v>
      </c>
      <c r="D50" s="39">
        <v>12.382999999999999</v>
      </c>
      <c r="E50" s="39">
        <v>25.563000000000002</v>
      </c>
      <c r="F50" s="39">
        <v>18.473000000000003</v>
      </c>
    </row>
    <row r="51" spans="1:6" ht="8.25" customHeight="1" x14ac:dyDescent="0.25">
      <c r="F51" s="36"/>
    </row>
    <row r="52" spans="1:6" ht="12" customHeight="1" x14ac:dyDescent="0.25">
      <c r="A52" s="76" t="e">
        <f>seznam!#REF!</f>
        <v>#REF!</v>
      </c>
      <c r="B52" s="76"/>
      <c r="C52" s="76"/>
      <c r="D52" s="76"/>
      <c r="E52" s="76"/>
      <c r="F52" s="76"/>
    </row>
    <row r="53" spans="1:6" ht="12.75" customHeight="1" thickBot="1" x14ac:dyDescent="0.3">
      <c r="B53" s="6"/>
      <c r="D53" s="7"/>
      <c r="E53" s="7"/>
      <c r="F53" s="7" t="s">
        <v>0</v>
      </c>
    </row>
    <row r="54" spans="1:6" ht="9.75" customHeight="1" x14ac:dyDescent="0.25">
      <c r="A54" s="40"/>
      <c r="B54" s="41">
        <v>2008</v>
      </c>
      <c r="C54" s="41">
        <v>2009</v>
      </c>
      <c r="D54" s="41">
        <v>2010</v>
      </c>
      <c r="E54" s="41">
        <v>2011</v>
      </c>
      <c r="F54" s="41">
        <v>2012</v>
      </c>
    </row>
    <row r="55" spans="1:6" ht="9.75" customHeight="1" x14ac:dyDescent="0.25">
      <c r="A55" s="42" t="s">
        <v>1</v>
      </c>
      <c r="B55" s="10">
        <v>69.699999999999974</v>
      </c>
      <c r="C55" s="10">
        <v>92.543000000000006</v>
      </c>
      <c r="D55" s="10">
        <v>286.64700000000005</v>
      </c>
      <c r="E55" s="10">
        <v>336.57700000000006</v>
      </c>
      <c r="F55" s="10">
        <v>410.73099999999999</v>
      </c>
    </row>
    <row r="56" spans="1:6" ht="9.75" customHeight="1" x14ac:dyDescent="0.25">
      <c r="A56" s="12" t="s">
        <v>109</v>
      </c>
      <c r="B56" s="43"/>
      <c r="C56" s="43"/>
      <c r="D56" s="43"/>
      <c r="E56" s="43"/>
      <c r="F56" s="43"/>
    </row>
    <row r="57" spans="1:6" ht="9.75" customHeight="1" x14ac:dyDescent="0.25">
      <c r="A57" s="14" t="s">
        <v>67</v>
      </c>
      <c r="B57" s="29">
        <v>53.300000000000004</v>
      </c>
      <c r="C57" s="29">
        <v>75.134</v>
      </c>
      <c r="D57" s="29">
        <v>277.3300000000001</v>
      </c>
      <c r="E57" s="29">
        <v>321.34399999999999</v>
      </c>
      <c r="F57" s="29">
        <v>383.51299999999998</v>
      </c>
    </row>
    <row r="58" spans="1:6" ht="9.75" customHeight="1" x14ac:dyDescent="0.25">
      <c r="A58" s="14" t="s">
        <v>44</v>
      </c>
      <c r="B58" s="29">
        <v>16.088000000000001</v>
      </c>
      <c r="C58" s="29">
        <v>17.355</v>
      </c>
      <c r="D58" s="29">
        <v>8.4980000000000011</v>
      </c>
      <c r="E58" s="29">
        <v>15.073000000000002</v>
      </c>
      <c r="F58" s="29">
        <v>26.472999999999999</v>
      </c>
    </row>
    <row r="59" spans="1:6" ht="9.75" customHeight="1" x14ac:dyDescent="0.25">
      <c r="A59" s="14" t="s">
        <v>32</v>
      </c>
      <c r="B59" s="29">
        <v>0.31200000000000006</v>
      </c>
      <c r="C59" s="29">
        <v>5.3999999999999999E-2</v>
      </c>
      <c r="D59" s="29">
        <v>0.81900000000000006</v>
      </c>
      <c r="E59" s="29">
        <v>0.16</v>
      </c>
      <c r="F59" s="29">
        <v>0.745</v>
      </c>
    </row>
    <row r="60" spans="1:6" ht="9.75" customHeight="1" x14ac:dyDescent="0.25">
      <c r="A60" s="45" t="s">
        <v>145</v>
      </c>
      <c r="B60" s="13"/>
      <c r="C60" s="13"/>
      <c r="D60" s="13"/>
      <c r="E60" s="13"/>
      <c r="F60" s="13"/>
    </row>
    <row r="61" spans="1:6" ht="9.75" customHeight="1" x14ac:dyDescent="0.25">
      <c r="A61" s="15" t="s">
        <v>101</v>
      </c>
      <c r="B61" s="16">
        <v>65.313999999999979</v>
      </c>
      <c r="C61" s="16">
        <v>87.354000000000013</v>
      </c>
      <c r="D61" s="16">
        <v>282.21500000000003</v>
      </c>
      <c r="E61" s="16">
        <v>326.83300000000008</v>
      </c>
      <c r="F61" s="16">
        <v>392.18400000000003</v>
      </c>
    </row>
    <row r="62" spans="1:6" ht="9.75" customHeight="1" x14ac:dyDescent="0.25">
      <c r="A62" s="17" t="s">
        <v>102</v>
      </c>
      <c r="B62" s="18">
        <v>27.967999999999996</v>
      </c>
      <c r="C62" s="18">
        <v>42.125999999999998</v>
      </c>
      <c r="D62" s="18">
        <v>134.05199999999999</v>
      </c>
      <c r="E62" s="18">
        <v>92.586000000000013</v>
      </c>
      <c r="F62" s="18">
        <v>103.15200000000002</v>
      </c>
    </row>
    <row r="63" spans="1:6" ht="9.75" customHeight="1" x14ac:dyDescent="0.25">
      <c r="A63" s="17" t="s">
        <v>104</v>
      </c>
      <c r="B63" s="18">
        <v>0.48699999999999999</v>
      </c>
      <c r="C63" s="18">
        <v>1.996</v>
      </c>
      <c r="D63" s="18">
        <v>61.48899999999999</v>
      </c>
      <c r="E63" s="18">
        <v>74.079000000000022</v>
      </c>
      <c r="F63" s="18">
        <v>87.548000000000002</v>
      </c>
    </row>
    <row r="64" spans="1:6" ht="9.75" customHeight="1" x14ac:dyDescent="0.25">
      <c r="A64" s="17" t="s">
        <v>105</v>
      </c>
      <c r="B64" s="18">
        <v>36.859000000000002</v>
      </c>
      <c r="C64" s="18">
        <v>43.195999999999998</v>
      </c>
      <c r="D64" s="18">
        <v>83.077999999999989</v>
      </c>
      <c r="E64" s="18">
        <v>159.89200000000002</v>
      </c>
      <c r="F64" s="18">
        <v>198.99500000000003</v>
      </c>
    </row>
    <row r="65" spans="1:6" ht="9.75" customHeight="1" x14ac:dyDescent="0.25">
      <c r="A65" s="17" t="s">
        <v>106</v>
      </c>
      <c r="B65" s="18">
        <v>0</v>
      </c>
      <c r="C65" s="18">
        <v>3.5999999999999997E-2</v>
      </c>
      <c r="D65" s="18">
        <v>3.5959999999999996</v>
      </c>
      <c r="E65" s="18">
        <v>0.27600000000000002</v>
      </c>
      <c r="F65" s="18">
        <v>2.4889999999999999</v>
      </c>
    </row>
    <row r="66" spans="1:6" ht="9.75" customHeight="1" x14ac:dyDescent="0.25">
      <c r="A66" s="15" t="s">
        <v>107</v>
      </c>
      <c r="B66" s="16">
        <v>4.3859999999999992</v>
      </c>
      <c r="C66" s="16">
        <v>5.1890000000000009</v>
      </c>
      <c r="D66" s="16">
        <v>4.4319999999999995</v>
      </c>
      <c r="E66" s="16">
        <v>9.7439999999999998</v>
      </c>
      <c r="F66" s="16">
        <v>18.547000000000004</v>
      </c>
    </row>
    <row r="67" spans="1:6" ht="9.75" customHeight="1" x14ac:dyDescent="0.25">
      <c r="A67" s="17" t="s">
        <v>102</v>
      </c>
      <c r="B67" s="18">
        <v>4.2859999999999996</v>
      </c>
      <c r="C67" s="18">
        <v>5.1580000000000004</v>
      </c>
      <c r="D67" s="18">
        <v>2.5739999999999998</v>
      </c>
      <c r="E67" s="18">
        <v>6.8550000000000004</v>
      </c>
      <c r="F67" s="18">
        <v>16.559999999999995</v>
      </c>
    </row>
    <row r="68" spans="1:6" ht="9.75" customHeight="1" x14ac:dyDescent="0.25">
      <c r="A68" s="17" t="s">
        <v>108</v>
      </c>
      <c r="B68" s="18">
        <v>0.1</v>
      </c>
      <c r="C68" s="18">
        <v>3.1E-2</v>
      </c>
      <c r="D68" s="18">
        <v>1.8269999999999997</v>
      </c>
      <c r="E68" s="18">
        <v>2.8889999999999998</v>
      </c>
      <c r="F68" s="18">
        <v>1.8589999999999998</v>
      </c>
    </row>
    <row r="69" spans="1:6" ht="9.75" customHeight="1" x14ac:dyDescent="0.25">
      <c r="A69" s="45" t="s">
        <v>113</v>
      </c>
      <c r="B69" s="43"/>
      <c r="C69" s="43"/>
      <c r="D69" s="43"/>
      <c r="E69" s="43"/>
      <c r="F69" s="43"/>
    </row>
    <row r="70" spans="1:6" ht="9.75" customHeight="1" x14ac:dyDescent="0.25">
      <c r="A70" s="14" t="s">
        <v>9</v>
      </c>
      <c r="B70" s="29">
        <v>28.981999999999999</v>
      </c>
      <c r="C70" s="29">
        <v>47.87</v>
      </c>
      <c r="D70" s="29">
        <v>39.96</v>
      </c>
      <c r="E70" s="29">
        <v>45.326000000000001</v>
      </c>
      <c r="F70" s="29">
        <v>66.47</v>
      </c>
    </row>
    <row r="71" spans="1:6" ht="9.75" customHeight="1" x14ac:dyDescent="0.25">
      <c r="A71" s="14" t="s">
        <v>10</v>
      </c>
      <c r="B71" s="29">
        <v>12.067</v>
      </c>
      <c r="C71" s="29">
        <v>19.507999999999996</v>
      </c>
      <c r="D71" s="29">
        <v>204.298</v>
      </c>
      <c r="E71" s="29">
        <v>246.16200000000001</v>
      </c>
      <c r="F71" s="29">
        <v>295.34799999999996</v>
      </c>
    </row>
    <row r="72" spans="1:6" ht="9.75" customHeight="1" x14ac:dyDescent="0.25">
      <c r="A72" s="14" t="s">
        <v>11</v>
      </c>
      <c r="B72" s="29">
        <v>16.088000000000001</v>
      </c>
      <c r="C72" s="29">
        <v>17.436</v>
      </c>
      <c r="D72" s="29">
        <v>19.919</v>
      </c>
      <c r="E72" s="29">
        <v>20.256</v>
      </c>
      <c r="F72" s="29">
        <v>30.830000000000002</v>
      </c>
    </row>
    <row r="73" spans="1:6" ht="9.75" customHeight="1" x14ac:dyDescent="0.25">
      <c r="A73" s="14" t="s">
        <v>12</v>
      </c>
      <c r="B73" s="29">
        <v>6.3719999999999999</v>
      </c>
      <c r="C73" s="29">
        <v>2.597</v>
      </c>
      <c r="D73" s="29">
        <v>9.9440000000000008</v>
      </c>
      <c r="E73" s="29">
        <v>5.6070000000000002</v>
      </c>
      <c r="F73" s="29">
        <v>2.3460000000000001</v>
      </c>
    </row>
    <row r="74" spans="1:6" ht="9.75" customHeight="1" x14ac:dyDescent="0.25">
      <c r="A74" s="14" t="s">
        <v>13</v>
      </c>
      <c r="B74" s="29">
        <v>3.4850000000000008</v>
      </c>
      <c r="C74" s="29">
        <v>2.4549999999999996</v>
      </c>
      <c r="D74" s="29">
        <v>7.1929999999999996</v>
      </c>
      <c r="E74" s="29">
        <v>13.016999999999998</v>
      </c>
      <c r="F74" s="29">
        <v>7.6870000000000003</v>
      </c>
    </row>
    <row r="75" spans="1:6" ht="9.75" customHeight="1" thickBot="1" x14ac:dyDescent="0.3">
      <c r="A75" s="47" t="s">
        <v>14</v>
      </c>
      <c r="B75" s="39">
        <v>2.706</v>
      </c>
      <c r="C75" s="39">
        <v>2.677</v>
      </c>
      <c r="D75" s="39">
        <v>5.3330000000000011</v>
      </c>
      <c r="E75" s="39">
        <v>6.2090000000000014</v>
      </c>
      <c r="F75" s="39">
        <v>8.0500000000000007</v>
      </c>
    </row>
    <row r="76" spans="1:6" ht="22.5" customHeight="1" x14ac:dyDescent="0.25">
      <c r="A76" s="34" t="s">
        <v>189</v>
      </c>
      <c r="B76" s="34"/>
      <c r="C76" s="34"/>
      <c r="D76" s="34"/>
      <c r="E76" s="34"/>
      <c r="F76" s="34"/>
    </row>
    <row r="77" spans="1:6" x14ac:dyDescent="0.25">
      <c r="F77" s="36" t="s">
        <v>193</v>
      </c>
    </row>
  </sheetData>
  <mergeCells count="3">
    <mergeCell ref="A24:F24"/>
    <mergeCell ref="A52:F52"/>
    <mergeCell ref="A76:F76"/>
  </mergeCells>
  <pageMargins left="0.39370078740157483" right="0.39370078740157483" top="0.39370078740157483" bottom="0.39370078740157483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89999084444715716"/>
    <pageSetUpPr fitToPage="1"/>
  </sheetPr>
  <dimension ref="A1:H95"/>
  <sheetViews>
    <sheetView zoomScaleNormal="100" zoomScaleSheetLayoutView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CONCATENATE(seznam!B3,seznam!C3)</f>
        <v>Tab. A.1aNeinvestiční náklady za VaV provedený na území ČR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6">
        <v>23066.434999999983</v>
      </c>
      <c r="C4" s="16">
        <v>42825.172719999944</v>
      </c>
      <c r="D4" s="16">
        <v>43917.772609999956</v>
      </c>
      <c r="E4" s="16">
        <v>45286.596379999959</v>
      </c>
      <c r="F4" s="16">
        <v>46285.450769999981</v>
      </c>
      <c r="G4" s="16">
        <v>51075.063400000028</v>
      </c>
      <c r="H4" s="16">
        <v>55494.296269999853</v>
      </c>
    </row>
    <row r="5" spans="1:8" ht="12.75" customHeight="1" x14ac:dyDescent="0.25">
      <c r="A5" s="14" t="s">
        <v>91</v>
      </c>
      <c r="B5" s="18">
        <v>7661.4560000000001</v>
      </c>
      <c r="C5" s="18">
        <v>20287.304629999999</v>
      </c>
      <c r="D5" s="18">
        <v>21894.582140000039</v>
      </c>
      <c r="E5" s="18">
        <v>22846.037319999978</v>
      </c>
      <c r="F5" s="18">
        <v>24116.091410000045</v>
      </c>
      <c r="G5" s="18">
        <v>27017.224020000027</v>
      </c>
      <c r="H5" s="18">
        <v>30549.099439999987</v>
      </c>
    </row>
    <row r="6" spans="1:8" ht="12.75" customHeight="1" x14ac:dyDescent="0.25">
      <c r="A6" s="14" t="s">
        <v>92</v>
      </c>
      <c r="B6" s="18">
        <v>15404.979000000005</v>
      </c>
      <c r="C6" s="18">
        <v>22537.868119999992</v>
      </c>
      <c r="D6" s="18">
        <v>22023.190389999974</v>
      </c>
      <c r="E6" s="18">
        <v>22440.559029999957</v>
      </c>
      <c r="F6" s="18">
        <v>22169.359470000025</v>
      </c>
      <c r="G6" s="18">
        <v>24057.839609999985</v>
      </c>
      <c r="H6" s="18">
        <v>24945.196840000008</v>
      </c>
    </row>
    <row r="7" spans="1:8" ht="12.75" customHeight="1" x14ac:dyDescent="0.25">
      <c r="A7" s="12" t="s">
        <v>116</v>
      </c>
      <c r="B7" s="12"/>
      <c r="C7" s="43"/>
      <c r="D7" s="43"/>
      <c r="E7" s="43"/>
      <c r="F7" s="43"/>
      <c r="G7" s="43"/>
      <c r="H7" s="43"/>
    </row>
    <row r="8" spans="1:8" ht="12.75" customHeight="1" x14ac:dyDescent="0.25">
      <c r="A8" s="15" t="s">
        <v>147</v>
      </c>
      <c r="B8" s="16">
        <v>14030.311999999996</v>
      </c>
      <c r="C8" s="16">
        <v>25509.140079999994</v>
      </c>
      <c r="D8" s="16">
        <v>25836.333920000001</v>
      </c>
      <c r="E8" s="16">
        <v>25506.638259999992</v>
      </c>
      <c r="F8" s="16">
        <v>26228.357450000014</v>
      </c>
      <c r="G8" s="16">
        <v>29276.059499999974</v>
      </c>
      <c r="H8" s="16">
        <v>32123.017260000022</v>
      </c>
    </row>
    <row r="9" spans="1:8" ht="12.75" customHeight="1" x14ac:dyDescent="0.25">
      <c r="A9" s="17" t="s">
        <v>63</v>
      </c>
      <c r="B9" s="18">
        <v>2257.8359999999993</v>
      </c>
      <c r="C9" s="18">
        <v>1777.6668600000005</v>
      </c>
      <c r="D9" s="18">
        <v>2432.57654</v>
      </c>
      <c r="E9" s="18">
        <v>2214.0684000000006</v>
      </c>
      <c r="F9" s="18">
        <v>2071.3510300000003</v>
      </c>
      <c r="G9" s="18">
        <v>1611.720509999999</v>
      </c>
      <c r="H9" s="18">
        <v>1470.1368800000002</v>
      </c>
    </row>
    <row r="10" spans="1:8" ht="12.75" customHeight="1" x14ac:dyDescent="0.25">
      <c r="A10" s="17" t="s">
        <v>64</v>
      </c>
      <c r="B10" s="18">
        <v>6514.7879999999959</v>
      </c>
      <c r="C10" s="18">
        <v>11537.780679999993</v>
      </c>
      <c r="D10" s="18">
        <v>8852.3649399999977</v>
      </c>
      <c r="E10" s="18">
        <v>9310.8552500000224</v>
      </c>
      <c r="F10" s="18">
        <v>11501.842259999998</v>
      </c>
      <c r="G10" s="18">
        <v>12777.752709999993</v>
      </c>
      <c r="H10" s="18">
        <v>13692.980249999981</v>
      </c>
    </row>
    <row r="11" spans="1:8" ht="12.75" customHeight="1" x14ac:dyDescent="0.25">
      <c r="A11" s="17" t="s">
        <v>65</v>
      </c>
      <c r="B11" s="18">
        <v>5257.6879999999992</v>
      </c>
      <c r="C11" s="18">
        <v>12193.692540000004</v>
      </c>
      <c r="D11" s="18">
        <v>14551.392439999992</v>
      </c>
      <c r="E11" s="18">
        <v>13981.714610000014</v>
      </c>
      <c r="F11" s="18">
        <v>12655.164160000002</v>
      </c>
      <c r="G11" s="18">
        <v>14886.58628</v>
      </c>
      <c r="H11" s="18">
        <v>16959.900130000002</v>
      </c>
    </row>
    <row r="12" spans="1:8" ht="12.75" customHeight="1" x14ac:dyDescent="0.25">
      <c r="A12" s="15" t="s">
        <v>96</v>
      </c>
      <c r="B12" s="16">
        <v>5706.6139999999978</v>
      </c>
      <c r="C12" s="16">
        <v>8905.0369999999984</v>
      </c>
      <c r="D12" s="16">
        <v>9466.5180000000018</v>
      </c>
      <c r="E12" s="16">
        <v>10146.112280000003</v>
      </c>
      <c r="F12" s="16">
        <v>9906.3570000000018</v>
      </c>
      <c r="G12" s="16">
        <v>9972.844030000002</v>
      </c>
      <c r="H12" s="16">
        <v>10425.954</v>
      </c>
    </row>
    <row r="13" spans="1:8" ht="12.75" customHeight="1" x14ac:dyDescent="0.25">
      <c r="A13" s="17" t="s">
        <v>33</v>
      </c>
      <c r="B13" s="18">
        <v>3047.0429999999992</v>
      </c>
      <c r="C13" s="18">
        <v>6514.3410000000013</v>
      </c>
      <c r="D13" s="18">
        <v>6910.4630000000016</v>
      </c>
      <c r="E13" s="18">
        <v>7617.3210000000008</v>
      </c>
      <c r="F13" s="18">
        <v>7289.416000000002</v>
      </c>
      <c r="G13" s="18">
        <v>7563.9629999999997</v>
      </c>
      <c r="H13" s="18">
        <v>7982.3960000000015</v>
      </c>
    </row>
    <row r="14" spans="1:8" ht="12.75" customHeight="1" x14ac:dyDescent="0.25">
      <c r="A14" s="17" t="s">
        <v>34</v>
      </c>
      <c r="B14" s="18">
        <v>1023.527</v>
      </c>
      <c r="C14" s="18">
        <v>1644.1479999999997</v>
      </c>
      <c r="D14" s="18">
        <v>1756.2590000000002</v>
      </c>
      <c r="E14" s="18">
        <v>1615.4643899999999</v>
      </c>
      <c r="F14" s="18">
        <v>1827.4599999999996</v>
      </c>
      <c r="G14" s="18">
        <v>1757.5294599999997</v>
      </c>
      <c r="H14" s="18">
        <v>1642.7950000000001</v>
      </c>
    </row>
    <row r="15" spans="1:8" ht="12.75" customHeight="1" x14ac:dyDescent="0.25">
      <c r="A15" s="44" t="s">
        <v>66</v>
      </c>
      <c r="B15" s="18">
        <v>1636.0440000000003</v>
      </c>
      <c r="C15" s="18">
        <v>746.548</v>
      </c>
      <c r="D15" s="18">
        <v>799.79600000000005</v>
      </c>
      <c r="E15" s="18">
        <v>913.32689000000005</v>
      </c>
      <c r="F15" s="18">
        <v>789.48099999999999</v>
      </c>
      <c r="G15" s="18">
        <v>651.35157000000004</v>
      </c>
      <c r="H15" s="18">
        <v>800.76300000000015</v>
      </c>
    </row>
    <row r="16" spans="1:8" ht="12.75" customHeight="1" x14ac:dyDescent="0.25">
      <c r="A16" s="15" t="s">
        <v>95</v>
      </c>
      <c r="B16" s="16">
        <v>3202.8209999999995</v>
      </c>
      <c r="C16" s="16">
        <v>8213.5760000000064</v>
      </c>
      <c r="D16" s="16">
        <v>8408.7920000000013</v>
      </c>
      <c r="E16" s="16">
        <v>9362.9770000000026</v>
      </c>
      <c r="F16" s="16">
        <v>9851.239999999998</v>
      </c>
      <c r="G16" s="16">
        <v>11512.235999999994</v>
      </c>
      <c r="H16" s="16">
        <v>12599.807000000004</v>
      </c>
    </row>
    <row r="17" spans="1:8" ht="12.75" customHeight="1" x14ac:dyDescent="0.25">
      <c r="A17" s="17" t="s">
        <v>68</v>
      </c>
      <c r="B17" s="18">
        <v>3202.7159999999994</v>
      </c>
      <c r="C17" s="18">
        <v>7816.7050000000027</v>
      </c>
      <c r="D17" s="18">
        <v>8022.9110000000019</v>
      </c>
      <c r="E17" s="18">
        <v>8766.3290000000034</v>
      </c>
      <c r="F17" s="18">
        <v>9370.271999999999</v>
      </c>
      <c r="G17" s="18">
        <v>11006.159999999994</v>
      </c>
      <c r="H17" s="18">
        <v>12071.211000000003</v>
      </c>
    </row>
    <row r="18" spans="1:8" ht="12.75" customHeight="1" x14ac:dyDescent="0.25">
      <c r="A18" s="17" t="s">
        <v>69</v>
      </c>
      <c r="B18" s="18" t="s">
        <v>4</v>
      </c>
      <c r="C18" s="18">
        <v>349.13800000000003</v>
      </c>
      <c r="D18" s="18">
        <v>321.83700000000005</v>
      </c>
      <c r="E18" s="18">
        <v>518.78499999999997</v>
      </c>
      <c r="F18" s="18">
        <v>395.16700000000003</v>
      </c>
      <c r="G18" s="18">
        <v>419.94600000000003</v>
      </c>
      <c r="H18" s="18">
        <v>380.41399999999993</v>
      </c>
    </row>
    <row r="19" spans="1:8" ht="12.75" customHeight="1" x14ac:dyDescent="0.25">
      <c r="A19" s="17" t="s">
        <v>70</v>
      </c>
      <c r="B19" s="18" t="s">
        <v>4</v>
      </c>
      <c r="C19" s="18">
        <v>47.732999999999997</v>
      </c>
      <c r="D19" s="18">
        <v>64.043999999999997</v>
      </c>
      <c r="E19" s="18">
        <v>77.863000000000014</v>
      </c>
      <c r="F19" s="18">
        <v>85.801000000000016</v>
      </c>
      <c r="G19" s="18">
        <v>86.13</v>
      </c>
      <c r="H19" s="18">
        <v>148.18199999999999</v>
      </c>
    </row>
    <row r="20" spans="1:8" ht="12.75" customHeight="1" x14ac:dyDescent="0.25">
      <c r="A20" s="15" t="s">
        <v>62</v>
      </c>
      <c r="B20" s="16">
        <v>126.68800000000002</v>
      </c>
      <c r="C20" s="16">
        <v>197.41963999999999</v>
      </c>
      <c r="D20" s="16">
        <v>206.12868999999998</v>
      </c>
      <c r="E20" s="16">
        <v>270.86883999999992</v>
      </c>
      <c r="F20" s="16">
        <v>299.49632000000003</v>
      </c>
      <c r="G20" s="16">
        <v>313.92386999999997</v>
      </c>
      <c r="H20" s="16">
        <v>345.51800999999995</v>
      </c>
    </row>
    <row r="21" spans="1:8" ht="12.75" customHeight="1" x14ac:dyDescent="0.25">
      <c r="A21" s="12" t="s">
        <v>74</v>
      </c>
      <c r="B21" s="12"/>
      <c r="C21" s="43"/>
      <c r="D21" s="43"/>
      <c r="E21" s="43"/>
      <c r="F21" s="43"/>
      <c r="G21" s="43"/>
      <c r="H21" s="43"/>
    </row>
    <row r="22" spans="1:8" ht="12.75" customHeight="1" x14ac:dyDescent="0.25">
      <c r="A22" s="49" t="s">
        <v>75</v>
      </c>
      <c r="B22" s="18">
        <v>0</v>
      </c>
      <c r="C22" s="18">
        <v>27.576129999999996</v>
      </c>
      <c r="D22" s="18">
        <v>42.246010000000005</v>
      </c>
      <c r="E22" s="18">
        <v>60.674119999999988</v>
      </c>
      <c r="F22" s="18">
        <v>87.749900000000011</v>
      </c>
      <c r="G22" s="18">
        <v>99.816259999999986</v>
      </c>
      <c r="H22" s="18">
        <v>86.088840000000005</v>
      </c>
    </row>
    <row r="23" spans="1:8" ht="12.75" customHeight="1" x14ac:dyDescent="0.25">
      <c r="A23" s="49" t="s">
        <v>76</v>
      </c>
      <c r="B23" s="18">
        <v>1075.6250000000002</v>
      </c>
      <c r="C23" s="18">
        <v>1888.4700200000007</v>
      </c>
      <c r="D23" s="18">
        <v>2018.2047900000005</v>
      </c>
      <c r="E23" s="18">
        <v>2180.2490999999977</v>
      </c>
      <c r="F23" s="18">
        <v>2449.5568100000005</v>
      </c>
      <c r="G23" s="18">
        <v>2416.862369999998</v>
      </c>
      <c r="H23" s="18">
        <v>2543.5221999999958</v>
      </c>
    </row>
    <row r="24" spans="1:8" ht="12.75" customHeight="1" x14ac:dyDescent="0.25">
      <c r="A24" s="49" t="s">
        <v>77</v>
      </c>
      <c r="B24" s="18">
        <v>1071.4270000000006</v>
      </c>
      <c r="C24" s="18">
        <v>2578.776760000002</v>
      </c>
      <c r="D24" s="18">
        <v>2581.8646900000022</v>
      </c>
      <c r="E24" s="18">
        <v>2468.1715900000008</v>
      </c>
      <c r="F24" s="18">
        <v>2534.9440700000009</v>
      </c>
      <c r="G24" s="18">
        <v>2753.6657600000021</v>
      </c>
      <c r="H24" s="18">
        <v>2631.6172800000018</v>
      </c>
    </row>
    <row r="25" spans="1:8" ht="12.75" customHeight="1" x14ac:dyDescent="0.25">
      <c r="A25" s="49" t="s">
        <v>78</v>
      </c>
      <c r="B25" s="18">
        <v>1558.3329999999999</v>
      </c>
      <c r="C25" s="18">
        <v>3040.3007800000028</v>
      </c>
      <c r="D25" s="18">
        <v>3120.3698400000012</v>
      </c>
      <c r="E25" s="18">
        <v>3703.5257399999996</v>
      </c>
      <c r="F25" s="18">
        <v>3663.6109399999982</v>
      </c>
      <c r="G25" s="18">
        <v>4392.1915099999997</v>
      </c>
      <c r="H25" s="18">
        <v>4108.4973300000011</v>
      </c>
    </row>
    <row r="26" spans="1:8" ht="12.75" customHeight="1" x14ac:dyDescent="0.25">
      <c r="A26" s="49" t="s">
        <v>79</v>
      </c>
      <c r="B26" s="18">
        <v>4260.4720000000034</v>
      </c>
      <c r="C26" s="18">
        <v>6898.1534400000028</v>
      </c>
      <c r="D26" s="18">
        <v>7176.2912799999986</v>
      </c>
      <c r="E26" s="18">
        <v>7674.2499400000061</v>
      </c>
      <c r="F26" s="18">
        <v>7117.6663199999975</v>
      </c>
      <c r="G26" s="18">
        <v>7821.6099099999974</v>
      </c>
      <c r="H26" s="18">
        <v>8553.2315900000012</v>
      </c>
    </row>
    <row r="27" spans="1:8" ht="12.75" customHeight="1" x14ac:dyDescent="0.25">
      <c r="A27" s="49" t="s">
        <v>80</v>
      </c>
      <c r="B27" s="18">
        <v>4056.8400000000015</v>
      </c>
      <c r="C27" s="18">
        <v>6081.1025900000004</v>
      </c>
      <c r="D27" s="18">
        <v>6152.6319999999996</v>
      </c>
      <c r="E27" s="18">
        <v>6506.8108899999988</v>
      </c>
      <c r="F27" s="18">
        <v>7660.343280000001</v>
      </c>
      <c r="G27" s="18">
        <v>7401.3855899999999</v>
      </c>
      <c r="H27" s="18">
        <v>6878.1880299999984</v>
      </c>
    </row>
    <row r="28" spans="1:8" ht="12.75" customHeight="1" x14ac:dyDescent="0.25">
      <c r="A28" s="66" t="s">
        <v>81</v>
      </c>
      <c r="B28" s="18">
        <v>11043.737999999999</v>
      </c>
      <c r="C28" s="18">
        <v>22310.792999999983</v>
      </c>
      <c r="D28" s="18">
        <v>22826.164000000001</v>
      </c>
      <c r="E28" s="18">
        <v>22692.915000000008</v>
      </c>
      <c r="F28" s="18">
        <v>22771.579450000012</v>
      </c>
      <c r="G28" s="18">
        <v>26189.531999999999</v>
      </c>
      <c r="H28" s="18">
        <v>30693.151000000005</v>
      </c>
    </row>
    <row r="29" spans="1:8" ht="12.75" customHeight="1" x14ac:dyDescent="0.25">
      <c r="A29" s="12" t="s">
        <v>113</v>
      </c>
      <c r="B29" s="12"/>
      <c r="C29" s="43"/>
      <c r="D29" s="43"/>
      <c r="E29" s="43"/>
      <c r="F29" s="43"/>
      <c r="G29" s="43"/>
      <c r="H29" s="43"/>
    </row>
    <row r="30" spans="1:8" ht="12.75" customHeight="1" x14ac:dyDescent="0.25">
      <c r="A30" s="14" t="s">
        <v>9</v>
      </c>
      <c r="B30" s="18">
        <v>5596.6319999999978</v>
      </c>
      <c r="C30" s="18">
        <v>10844.763089999997</v>
      </c>
      <c r="D30" s="18">
        <v>10935.545770000004</v>
      </c>
      <c r="E30" s="18">
        <v>11655.093659999995</v>
      </c>
      <c r="F30" s="18">
        <v>12311.27973</v>
      </c>
      <c r="G30" s="18">
        <v>14575.138800000019</v>
      </c>
      <c r="H30" s="18">
        <v>17205.382900000008</v>
      </c>
    </row>
    <row r="31" spans="1:8" ht="12.75" customHeight="1" x14ac:dyDescent="0.25">
      <c r="A31" s="14" t="s">
        <v>10</v>
      </c>
      <c r="B31" s="18">
        <v>13794.288000000004</v>
      </c>
      <c r="C31" s="18">
        <v>23316.880859999972</v>
      </c>
      <c r="D31" s="18">
        <v>23936.655979999985</v>
      </c>
      <c r="E31" s="18">
        <v>23903.471440000012</v>
      </c>
      <c r="F31" s="18">
        <v>24125.829820000017</v>
      </c>
      <c r="G31" s="18">
        <v>25934.49112999998</v>
      </c>
      <c r="H31" s="18">
        <v>28152.090209999995</v>
      </c>
    </row>
    <row r="32" spans="1:8" ht="12.75" customHeight="1" x14ac:dyDescent="0.25">
      <c r="A32" s="14" t="s">
        <v>11</v>
      </c>
      <c r="B32" s="18">
        <v>1496.7790000000002</v>
      </c>
      <c r="C32" s="18">
        <v>3687.125500000001</v>
      </c>
      <c r="D32" s="18">
        <v>3927.2598599999997</v>
      </c>
      <c r="E32" s="18">
        <v>4528.6613400000015</v>
      </c>
      <c r="F32" s="18">
        <v>4169.8455599999998</v>
      </c>
      <c r="G32" s="18">
        <v>4351.5162399999999</v>
      </c>
      <c r="H32" s="18">
        <v>3943.5457699999988</v>
      </c>
    </row>
    <row r="33" spans="1:8" ht="12.75" customHeight="1" x14ac:dyDescent="0.25">
      <c r="A33" s="14" t="s">
        <v>12</v>
      </c>
      <c r="B33" s="18">
        <v>1108.0710000000001</v>
      </c>
      <c r="C33" s="18">
        <v>1832.1194400000002</v>
      </c>
      <c r="D33" s="18">
        <v>1844.5484000000001</v>
      </c>
      <c r="E33" s="18">
        <v>1918.3585</v>
      </c>
      <c r="F33" s="18">
        <v>1825.5450399999997</v>
      </c>
      <c r="G33" s="18">
        <v>1804.1123500000006</v>
      </c>
      <c r="H33" s="18">
        <v>1688.4426300000011</v>
      </c>
    </row>
    <row r="34" spans="1:8" ht="12.75" customHeight="1" x14ac:dyDescent="0.25">
      <c r="A34" s="14" t="s">
        <v>13</v>
      </c>
      <c r="B34" s="18">
        <v>288.52100000000002</v>
      </c>
      <c r="C34" s="18">
        <v>1735.6217999999997</v>
      </c>
      <c r="D34" s="18">
        <v>1749.2657099999999</v>
      </c>
      <c r="E34" s="18">
        <v>1638.7775499999996</v>
      </c>
      <c r="F34" s="18">
        <v>2041.4657200000004</v>
      </c>
      <c r="G34" s="18">
        <v>2552.3762199999987</v>
      </c>
      <c r="H34" s="18">
        <v>2573.9285800000011</v>
      </c>
    </row>
    <row r="35" spans="1:8" ht="12.75" customHeight="1" x14ac:dyDescent="0.25">
      <c r="A35" s="14" t="s">
        <v>14</v>
      </c>
      <c r="B35" s="18">
        <v>782.14399999999978</v>
      </c>
      <c r="C35" s="18">
        <v>1408.6620299999997</v>
      </c>
      <c r="D35" s="18">
        <v>1524.4968899999997</v>
      </c>
      <c r="E35" s="18">
        <v>1642.2338900000004</v>
      </c>
      <c r="F35" s="18">
        <v>1811.4849000000002</v>
      </c>
      <c r="G35" s="18">
        <v>1857.42866</v>
      </c>
      <c r="H35" s="18">
        <v>1930.9061800000009</v>
      </c>
    </row>
    <row r="36" spans="1:8" ht="12.75" customHeight="1" x14ac:dyDescent="0.25">
      <c r="A36" s="12" t="s">
        <v>148</v>
      </c>
      <c r="B36" s="12"/>
      <c r="C36" s="43"/>
      <c r="D36" s="43"/>
      <c r="E36" s="43"/>
      <c r="F36" s="43"/>
      <c r="G36" s="43"/>
      <c r="H36" s="43"/>
    </row>
    <row r="37" spans="1:8" ht="12.75" customHeight="1" x14ac:dyDescent="0.25">
      <c r="A37" s="22" t="s">
        <v>60</v>
      </c>
      <c r="B37" s="14" t="s">
        <v>4</v>
      </c>
      <c r="C37" s="29">
        <v>113.62393</v>
      </c>
      <c r="D37" s="29">
        <v>96.062080000000009</v>
      </c>
      <c r="E37" s="29">
        <v>101.04299999999999</v>
      </c>
      <c r="F37" s="29">
        <v>114.10257000000001</v>
      </c>
      <c r="G37" s="29">
        <v>113.98375</v>
      </c>
      <c r="H37" s="29">
        <v>132.61262999999997</v>
      </c>
    </row>
    <row r="38" spans="1:8" ht="12.75" customHeight="1" x14ac:dyDescent="0.25">
      <c r="A38" s="20" t="s">
        <v>151</v>
      </c>
      <c r="B38" s="14" t="s">
        <v>4</v>
      </c>
      <c r="C38" s="29">
        <v>15039.346800000007</v>
      </c>
      <c r="D38" s="29">
        <v>14977.866710000004</v>
      </c>
      <c r="E38" s="29">
        <v>14596.765669999995</v>
      </c>
      <c r="F38" s="29">
        <v>15000.094650000008</v>
      </c>
      <c r="G38" s="29">
        <v>16816.611270000001</v>
      </c>
      <c r="H38" s="29">
        <v>18458.182889999985</v>
      </c>
    </row>
    <row r="39" spans="1:8" ht="12.75" customHeight="1" x14ac:dyDescent="0.25">
      <c r="A39" s="20" t="s">
        <v>156</v>
      </c>
      <c r="B39" s="14" t="s">
        <v>4</v>
      </c>
      <c r="C39" s="29">
        <v>2940.9789399999991</v>
      </c>
      <c r="D39" s="29">
        <v>3410.453289999999</v>
      </c>
      <c r="E39" s="29">
        <v>3492.2088699999995</v>
      </c>
      <c r="F39" s="29">
        <v>3660.5356899999983</v>
      </c>
      <c r="G39" s="29">
        <v>4028.0290400000013</v>
      </c>
      <c r="H39" s="29">
        <v>4815.3316700000023</v>
      </c>
    </row>
    <row r="40" spans="1:8" ht="12.75" customHeight="1" x14ac:dyDescent="0.25">
      <c r="A40" s="20" t="s">
        <v>152</v>
      </c>
      <c r="B40" s="14" t="s">
        <v>4</v>
      </c>
      <c r="C40" s="29">
        <v>13499.969529999998</v>
      </c>
      <c r="D40" s="29">
        <v>14095.118400000003</v>
      </c>
      <c r="E40" s="29">
        <v>14931.813750000003</v>
      </c>
      <c r="F40" s="29">
        <v>15103.599890000003</v>
      </c>
      <c r="G40" s="29">
        <v>16040.85996000002</v>
      </c>
      <c r="H40" s="29">
        <v>16695.07566000001</v>
      </c>
    </row>
    <row r="41" spans="1:8" ht="12.75" customHeight="1" x14ac:dyDescent="0.25">
      <c r="A41" s="46" t="s">
        <v>73</v>
      </c>
      <c r="B41" s="56" t="s">
        <v>4</v>
      </c>
      <c r="C41" s="65">
        <v>12369.674079999993</v>
      </c>
      <c r="D41" s="65">
        <v>12754.000629999999</v>
      </c>
      <c r="E41" s="65">
        <v>13333.572629999993</v>
      </c>
      <c r="F41" s="65">
        <v>13413.800270000002</v>
      </c>
      <c r="G41" s="65">
        <v>13921.62769000001</v>
      </c>
      <c r="H41" s="65">
        <v>14353.381700000004</v>
      </c>
    </row>
    <row r="42" spans="1:8" ht="12.75" customHeight="1" x14ac:dyDescent="0.25">
      <c r="A42" s="20" t="s">
        <v>153</v>
      </c>
      <c r="B42" s="14" t="s">
        <v>4</v>
      </c>
      <c r="C42" s="29">
        <v>7889.7560000000049</v>
      </c>
      <c r="D42" s="29">
        <v>8116.3550000000005</v>
      </c>
      <c r="E42" s="29">
        <v>8880.063060000004</v>
      </c>
      <c r="F42" s="29">
        <v>9332.8630000000012</v>
      </c>
      <c r="G42" s="29">
        <v>10952.193999999994</v>
      </c>
      <c r="H42" s="29">
        <v>12080.473310000001</v>
      </c>
    </row>
    <row r="43" spans="1:8" ht="12.75" customHeight="1" x14ac:dyDescent="0.25">
      <c r="A43" s="20" t="s">
        <v>154</v>
      </c>
      <c r="B43" s="14" t="s">
        <v>4</v>
      </c>
      <c r="C43" s="29">
        <v>782.54365999999982</v>
      </c>
      <c r="D43" s="29">
        <v>732.38353999999981</v>
      </c>
      <c r="E43" s="29">
        <v>1000.1073900000004</v>
      </c>
      <c r="F43" s="29">
        <v>799.03449000000001</v>
      </c>
      <c r="G43" s="29">
        <v>893.22263000000009</v>
      </c>
      <c r="H43" s="29">
        <v>794.75092000000006</v>
      </c>
    </row>
    <row r="44" spans="1:8" ht="12" customHeight="1" x14ac:dyDescent="0.25">
      <c r="A44" s="20" t="s">
        <v>155</v>
      </c>
      <c r="B44" s="14" t="s">
        <v>4</v>
      </c>
      <c r="C44" s="29">
        <v>480.17800000000011</v>
      </c>
      <c r="D44" s="29">
        <v>538.87500000000011</v>
      </c>
      <c r="E44" s="29">
        <v>636.1228900000001</v>
      </c>
      <c r="F44" s="29">
        <v>583.95000000000027</v>
      </c>
      <c r="G44" s="29">
        <v>449.89471999999984</v>
      </c>
      <c r="H44" s="29">
        <v>526.62100000000009</v>
      </c>
    </row>
    <row r="45" spans="1:8" ht="12" customHeight="1" x14ac:dyDescent="0.25">
      <c r="A45" s="20" t="s">
        <v>157</v>
      </c>
      <c r="B45" s="14" t="s">
        <v>4</v>
      </c>
      <c r="C45" s="29">
        <v>2078.7758599999997</v>
      </c>
      <c r="D45" s="29">
        <v>1950.6585899999995</v>
      </c>
      <c r="E45" s="29">
        <v>1648.4717500000002</v>
      </c>
      <c r="F45" s="29">
        <v>1691.2704800000004</v>
      </c>
      <c r="G45" s="29">
        <v>1780.2680299999997</v>
      </c>
      <c r="H45" s="29">
        <v>1991.2481900000007</v>
      </c>
    </row>
    <row r="46" spans="1:8" ht="12" customHeight="1" x14ac:dyDescent="0.25">
      <c r="A46" s="12" t="s">
        <v>15</v>
      </c>
      <c r="B46" s="12"/>
      <c r="C46" s="43"/>
      <c r="D46" s="43"/>
      <c r="E46" s="43"/>
      <c r="F46" s="43"/>
      <c r="G46" s="43"/>
      <c r="H46" s="43"/>
    </row>
    <row r="47" spans="1:8" ht="12" customHeight="1" x14ac:dyDescent="0.25">
      <c r="A47" s="14" t="s">
        <v>16</v>
      </c>
      <c r="B47" s="29">
        <v>9591.3669999999966</v>
      </c>
      <c r="C47" s="29">
        <v>19276.851500000004</v>
      </c>
      <c r="D47" s="29">
        <v>19466.449529999976</v>
      </c>
      <c r="E47" s="29">
        <v>18699.499230000009</v>
      </c>
      <c r="F47" s="29">
        <v>18700.182070000017</v>
      </c>
      <c r="G47" s="29">
        <v>19942.173040000012</v>
      </c>
      <c r="H47" s="29">
        <v>21845.870749999995</v>
      </c>
    </row>
    <row r="48" spans="1:8" ht="12" customHeight="1" x14ac:dyDescent="0.25">
      <c r="A48" s="14" t="s">
        <v>17</v>
      </c>
      <c r="B48" s="29">
        <v>5021.1029999999964</v>
      </c>
      <c r="C48" s="29">
        <v>5007.2817700000005</v>
      </c>
      <c r="D48" s="29">
        <v>4898.9710299999997</v>
      </c>
      <c r="E48" s="29">
        <v>4845.8357800000022</v>
      </c>
      <c r="F48" s="29">
        <v>4783.289139999999</v>
      </c>
      <c r="G48" s="29">
        <v>5144.7678799999967</v>
      </c>
      <c r="H48" s="29">
        <v>4935.8819399999984</v>
      </c>
    </row>
    <row r="49" spans="1:8" ht="12" customHeight="1" x14ac:dyDescent="0.25">
      <c r="A49" s="14" t="s">
        <v>18</v>
      </c>
      <c r="B49" s="29">
        <v>669.72199999999998</v>
      </c>
      <c r="C49" s="29">
        <v>1565.3054800000002</v>
      </c>
      <c r="D49" s="29">
        <v>1687.3926199999996</v>
      </c>
      <c r="E49" s="29">
        <v>1924.1980000000001</v>
      </c>
      <c r="F49" s="29">
        <v>1873.8221900000005</v>
      </c>
      <c r="G49" s="29">
        <v>1801.23181</v>
      </c>
      <c r="H49" s="29">
        <v>2006.8781799999992</v>
      </c>
    </row>
    <row r="50" spans="1:8" ht="12" customHeight="1" x14ac:dyDescent="0.25">
      <c r="A50" s="14" t="s">
        <v>19</v>
      </c>
      <c r="B50" s="29">
        <v>532.78600000000006</v>
      </c>
      <c r="C50" s="29">
        <v>1305.9367000000002</v>
      </c>
      <c r="D50" s="29">
        <v>1596.9610399999995</v>
      </c>
      <c r="E50" s="29">
        <v>1528.4732100000001</v>
      </c>
      <c r="F50" s="29">
        <v>2121.4152300000005</v>
      </c>
      <c r="G50" s="29">
        <v>2683.9388900000004</v>
      </c>
      <c r="H50" s="29">
        <v>3049.0328300000001</v>
      </c>
    </row>
    <row r="51" spans="1:8" ht="12" customHeight="1" x14ac:dyDescent="0.25">
      <c r="A51" s="14" t="s">
        <v>20</v>
      </c>
      <c r="B51" s="29">
        <v>42.245000000000005</v>
      </c>
      <c r="C51" s="29">
        <v>76.942540000000008</v>
      </c>
      <c r="D51" s="29">
        <v>95.932000000000002</v>
      </c>
      <c r="E51" s="29">
        <v>81.758069999999989</v>
      </c>
      <c r="F51" s="29">
        <v>77.820639999999997</v>
      </c>
      <c r="G51" s="29">
        <v>93.094999999999999</v>
      </c>
      <c r="H51" s="29">
        <v>106.92953999999999</v>
      </c>
    </row>
    <row r="52" spans="1:8" ht="12" customHeight="1" x14ac:dyDescent="0.25">
      <c r="A52" s="14" t="s">
        <v>21</v>
      </c>
      <c r="B52" s="29">
        <v>282.54300000000001</v>
      </c>
      <c r="C52" s="29">
        <v>615.64049999999986</v>
      </c>
      <c r="D52" s="29">
        <v>711.49554000000012</v>
      </c>
      <c r="E52" s="29">
        <v>561.89009000000021</v>
      </c>
      <c r="F52" s="29">
        <v>599.55835000000002</v>
      </c>
      <c r="G52" s="29">
        <v>605.17417</v>
      </c>
      <c r="H52" s="29">
        <v>929.1044900000004</v>
      </c>
    </row>
    <row r="53" spans="1:8" ht="12" customHeight="1" x14ac:dyDescent="0.25">
      <c r="A53" s="14" t="s">
        <v>22</v>
      </c>
      <c r="B53" s="29">
        <v>657.22100000000012</v>
      </c>
      <c r="C53" s="29">
        <v>1187.2202199999999</v>
      </c>
      <c r="D53" s="29">
        <v>1219.5924699999994</v>
      </c>
      <c r="E53" s="29">
        <v>1139.1486100000002</v>
      </c>
      <c r="F53" s="29">
        <v>1275.5199700000001</v>
      </c>
      <c r="G53" s="29">
        <v>1597.6323700000003</v>
      </c>
      <c r="H53" s="29">
        <v>1715.3292400000003</v>
      </c>
    </row>
    <row r="54" spans="1:8" ht="12" customHeight="1" x14ac:dyDescent="0.25">
      <c r="A54" s="14" t="s">
        <v>23</v>
      </c>
      <c r="B54" s="29">
        <v>471.67699999999996</v>
      </c>
      <c r="C54" s="29">
        <v>1051.2413600000002</v>
      </c>
      <c r="D54" s="29">
        <v>1106.1757499999997</v>
      </c>
      <c r="E54" s="29">
        <v>1550.2481299999995</v>
      </c>
      <c r="F54" s="29">
        <v>1495.7290299999995</v>
      </c>
      <c r="G54" s="29">
        <v>1548.1125300000001</v>
      </c>
      <c r="H54" s="29">
        <v>1480.5011299999994</v>
      </c>
    </row>
    <row r="55" spans="1:8" ht="12" customHeight="1" x14ac:dyDescent="0.25">
      <c r="A55" s="14" t="s">
        <v>24</v>
      </c>
      <c r="B55" s="29">
        <v>769.14800000000002</v>
      </c>
      <c r="C55" s="29">
        <v>1684.94282</v>
      </c>
      <c r="D55" s="29">
        <v>1709.4802599999998</v>
      </c>
      <c r="E55" s="29">
        <v>1695.8984300000004</v>
      </c>
      <c r="F55" s="29">
        <v>1849.9968400000002</v>
      </c>
      <c r="G55" s="29">
        <v>2070.4423800000004</v>
      </c>
      <c r="H55" s="29">
        <v>2267.756330000002</v>
      </c>
    </row>
    <row r="56" spans="1:8" ht="12" customHeight="1" x14ac:dyDescent="0.25">
      <c r="A56" s="14" t="s">
        <v>25</v>
      </c>
      <c r="B56" s="29">
        <v>292.51599999999991</v>
      </c>
      <c r="C56" s="29">
        <v>490.18138999999991</v>
      </c>
      <c r="D56" s="29">
        <v>631.22563999999977</v>
      </c>
      <c r="E56" s="29">
        <v>586.00235999999995</v>
      </c>
      <c r="F56" s="29">
        <v>688.20647999999994</v>
      </c>
      <c r="G56" s="29">
        <v>693.63464999999985</v>
      </c>
      <c r="H56" s="29">
        <v>846.89623999999992</v>
      </c>
    </row>
    <row r="57" spans="1:8" ht="12" customHeight="1" x14ac:dyDescent="0.25">
      <c r="A57" s="14" t="s">
        <v>26</v>
      </c>
      <c r="B57" s="29">
        <v>1899.308</v>
      </c>
      <c r="C57" s="29">
        <v>5166.5698100000036</v>
      </c>
      <c r="D57" s="29">
        <v>5475.1080799999991</v>
      </c>
      <c r="E57" s="29">
        <v>6879.5985700000037</v>
      </c>
      <c r="F57" s="29">
        <v>6967.5856700000004</v>
      </c>
      <c r="G57" s="29">
        <v>7821.9021100000055</v>
      </c>
      <c r="H57" s="29">
        <v>8973.0870400000076</v>
      </c>
    </row>
    <row r="58" spans="1:8" ht="12" customHeight="1" x14ac:dyDescent="0.25">
      <c r="A58" s="14" t="s">
        <v>27</v>
      </c>
      <c r="B58" s="29">
        <v>639.56899999999985</v>
      </c>
      <c r="C58" s="29">
        <v>1336.2092300000004</v>
      </c>
      <c r="D58" s="29">
        <v>1294.4724499999993</v>
      </c>
      <c r="E58" s="29">
        <v>1410.6208900000004</v>
      </c>
      <c r="F58" s="29">
        <v>1446.1468799999993</v>
      </c>
      <c r="G58" s="29">
        <v>1716.9256300000002</v>
      </c>
      <c r="H58" s="29">
        <v>2059.2793900000006</v>
      </c>
    </row>
    <row r="59" spans="1:8" ht="12" customHeight="1" x14ac:dyDescent="0.25">
      <c r="A59" s="14" t="s">
        <v>28</v>
      </c>
      <c r="B59" s="29">
        <v>431.69499999999994</v>
      </c>
      <c r="C59" s="29">
        <v>1597.5366600000013</v>
      </c>
      <c r="D59" s="29">
        <v>1542.35952</v>
      </c>
      <c r="E59" s="29">
        <v>1497.18156</v>
      </c>
      <c r="F59" s="29">
        <v>1545.7903699999993</v>
      </c>
      <c r="G59" s="29">
        <v>1729.519420000001</v>
      </c>
      <c r="H59" s="29">
        <v>1949.0983900000006</v>
      </c>
    </row>
    <row r="60" spans="1:8" ht="12" customHeight="1" thickBot="1" x14ac:dyDescent="0.3">
      <c r="A60" s="59" t="s">
        <v>29</v>
      </c>
      <c r="B60" s="61">
        <v>1765.5350000000008</v>
      </c>
      <c r="C60" s="61">
        <v>2463.3127399999998</v>
      </c>
      <c r="D60" s="61">
        <v>2482.1566800000005</v>
      </c>
      <c r="E60" s="61">
        <v>2886.243449999999</v>
      </c>
      <c r="F60" s="61">
        <v>2860.3879099999981</v>
      </c>
      <c r="G60" s="61">
        <v>3626.51352</v>
      </c>
      <c r="H60" s="61">
        <v>3328.6507800000004</v>
      </c>
    </row>
    <row r="61" spans="1:8" s="35" customFormat="1" ht="12" customHeight="1" x14ac:dyDescent="0.25">
      <c r="E61" s="36"/>
      <c r="F61" s="36"/>
      <c r="G61" s="36"/>
    </row>
    <row r="62" spans="1:8" ht="12" customHeight="1" x14ac:dyDescent="0.25">
      <c r="H62" s="36" t="s">
        <v>193</v>
      </c>
    </row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0.5" customHeight="1" x14ac:dyDescent="0.25"/>
    <row r="68" ht="10.5" customHeight="1" x14ac:dyDescent="0.25"/>
    <row r="69" ht="10.5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9"/>
  <sheetViews>
    <sheetView view="pageBreakPreview" zoomScale="90" zoomScaleNormal="100" zoomScaleSheetLayoutView="90" workbookViewId="0">
      <selection activeCell="A51" sqref="A51"/>
    </sheetView>
  </sheetViews>
  <sheetFormatPr defaultRowHeight="12.75" x14ac:dyDescent="0.25"/>
  <cols>
    <col min="1" max="1" width="54.28515625" style="5" customWidth="1"/>
    <col min="2" max="6" width="7.425781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CONCATENATE(seznam!B30,seznam!C30)</f>
        <v>Tab. A.13 Náklady na služby VaV* podniků provádějících VaV v ČR celkem podle vlastnictví,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 t="s">
        <v>0</v>
      </c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7977.778720000003</v>
      </c>
      <c r="C4" s="11">
        <v>8665.8738400000038</v>
      </c>
      <c r="D4" s="11">
        <v>10822.000140000006</v>
      </c>
      <c r="E4" s="11">
        <v>13531.251960000012</v>
      </c>
      <c r="F4" s="11">
        <v>14772.49232000003</v>
      </c>
    </row>
    <row r="5" spans="1:8" ht="12.75" customHeight="1" x14ac:dyDescent="0.25">
      <c r="A5" s="12" t="s">
        <v>145</v>
      </c>
      <c r="B5" s="13"/>
      <c r="C5" s="13"/>
      <c r="D5" s="13"/>
      <c r="E5" s="13"/>
      <c r="F5" s="13"/>
    </row>
    <row r="6" spans="1:8" ht="12.75" customHeight="1" x14ac:dyDescent="0.25">
      <c r="A6" s="15" t="s">
        <v>101</v>
      </c>
      <c r="B6" s="16">
        <v>2970.6624500000007</v>
      </c>
      <c r="C6" s="16">
        <v>3082.7926699999985</v>
      </c>
      <c r="D6" s="16">
        <v>4327.5524599999999</v>
      </c>
      <c r="E6" s="16">
        <v>4948.4975400000012</v>
      </c>
      <c r="F6" s="16">
        <v>4982.6045300000023</v>
      </c>
    </row>
    <row r="7" spans="1:8" ht="12.75" customHeight="1" x14ac:dyDescent="0.25">
      <c r="A7" s="17" t="s">
        <v>128</v>
      </c>
      <c r="B7" s="18">
        <v>2877.4329700000012</v>
      </c>
      <c r="C7" s="18">
        <v>2982.3946699999992</v>
      </c>
      <c r="D7" s="18">
        <v>4164.8090399999983</v>
      </c>
      <c r="E7" s="18">
        <v>4633.7327500000019</v>
      </c>
      <c r="F7" s="18">
        <v>4729.3487900000046</v>
      </c>
    </row>
    <row r="8" spans="1:8" ht="12.75" customHeight="1" x14ac:dyDescent="0.25">
      <c r="A8" s="19" t="s">
        <v>112</v>
      </c>
      <c r="B8" s="18">
        <v>293.91336999999999</v>
      </c>
      <c r="C8" s="18">
        <v>389.37434000000002</v>
      </c>
      <c r="D8" s="18">
        <v>352.34600999999992</v>
      </c>
      <c r="E8" s="18">
        <v>369.69329999999991</v>
      </c>
      <c r="F8" s="18">
        <v>398.93056999999993</v>
      </c>
    </row>
    <row r="9" spans="1:8" ht="12.75" customHeight="1" x14ac:dyDescent="0.25">
      <c r="A9" s="19" t="s">
        <v>103</v>
      </c>
      <c r="B9" s="18">
        <v>2583.5195999999996</v>
      </c>
      <c r="C9" s="18">
        <v>2593.0203299999998</v>
      </c>
      <c r="D9" s="18">
        <v>3812.4630300000017</v>
      </c>
      <c r="E9" s="18">
        <v>4264.0394700000079</v>
      </c>
      <c r="F9" s="18">
        <v>4330.4182200000059</v>
      </c>
    </row>
    <row r="10" spans="1:8" ht="12.75" customHeight="1" x14ac:dyDescent="0.25">
      <c r="A10" s="44" t="s">
        <v>130</v>
      </c>
      <c r="B10" s="18">
        <v>8.8904599999999991</v>
      </c>
      <c r="C10" s="18">
        <v>17.432000000000002</v>
      </c>
      <c r="D10" s="18">
        <v>28.120149999999999</v>
      </c>
      <c r="E10" s="18">
        <v>39.428600000000003</v>
      </c>
      <c r="F10" s="18">
        <v>29.21123</v>
      </c>
    </row>
    <row r="11" spans="1:8" ht="12.75" customHeight="1" x14ac:dyDescent="0.25">
      <c r="A11" s="44" t="s">
        <v>126</v>
      </c>
      <c r="B11" s="18">
        <v>83.673300000000012</v>
      </c>
      <c r="C11" s="18">
        <v>82.914999999999978</v>
      </c>
      <c r="D11" s="18">
        <v>133.70805999999985</v>
      </c>
      <c r="E11" s="18">
        <v>275.33618999999999</v>
      </c>
      <c r="F11" s="18">
        <v>224.03450999999998</v>
      </c>
    </row>
    <row r="12" spans="1:8" ht="12.75" customHeight="1" x14ac:dyDescent="0.25">
      <c r="A12" s="44" t="s">
        <v>127</v>
      </c>
      <c r="B12" s="18">
        <v>0.66574000000000011</v>
      </c>
      <c r="C12" s="18">
        <v>5.0999999999999997E-2</v>
      </c>
      <c r="D12" s="18">
        <v>0.91521000000000008</v>
      </c>
      <c r="E12" s="18" t="s">
        <v>4</v>
      </c>
      <c r="F12" s="18">
        <v>0.01</v>
      </c>
    </row>
    <row r="13" spans="1:8" ht="12.75" customHeight="1" x14ac:dyDescent="0.25">
      <c r="A13" s="15" t="s">
        <v>107</v>
      </c>
      <c r="B13" s="16">
        <v>5007.1162800000011</v>
      </c>
      <c r="C13" s="16">
        <v>5583.0811699999967</v>
      </c>
      <c r="D13" s="16">
        <v>6494.4476800000048</v>
      </c>
      <c r="E13" s="16">
        <v>8582.7544100000105</v>
      </c>
      <c r="F13" s="16">
        <v>9789.88778000001</v>
      </c>
    </row>
    <row r="14" spans="1:8" ht="12.75" customHeight="1" x14ac:dyDescent="0.25">
      <c r="A14" s="17" t="s">
        <v>128</v>
      </c>
      <c r="B14" s="18">
        <v>5001.0461000000023</v>
      </c>
      <c r="C14" s="18">
        <v>5576.6451699999961</v>
      </c>
      <c r="D14" s="18">
        <v>6488.5936800000054</v>
      </c>
      <c r="E14" s="18">
        <v>8559.7200700000121</v>
      </c>
      <c r="F14" s="18">
        <v>9759.3587800000114</v>
      </c>
    </row>
    <row r="15" spans="1:8" ht="12.75" customHeight="1" x14ac:dyDescent="0.25">
      <c r="A15" s="19" t="s">
        <v>112</v>
      </c>
      <c r="B15" s="18">
        <v>4202.9088599999977</v>
      </c>
      <c r="C15" s="18">
        <v>4736.5341199999984</v>
      </c>
      <c r="D15" s="18">
        <v>5436.7297000000017</v>
      </c>
      <c r="E15" s="18">
        <v>6815.3513300000013</v>
      </c>
      <c r="F15" s="18">
        <v>7750.9482499999986</v>
      </c>
    </row>
    <row r="16" spans="1:8" ht="12.75" customHeight="1" x14ac:dyDescent="0.25">
      <c r="A16" s="19" t="s">
        <v>103</v>
      </c>
      <c r="B16" s="18">
        <v>798.13719999999978</v>
      </c>
      <c r="C16" s="18">
        <v>840.11104</v>
      </c>
      <c r="D16" s="18">
        <v>1051.8639799999999</v>
      </c>
      <c r="E16" s="18">
        <v>1744.3687500000008</v>
      </c>
      <c r="F16" s="18">
        <v>2008.4105300000003</v>
      </c>
    </row>
    <row r="17" spans="1:6" ht="12.75" customHeight="1" x14ac:dyDescent="0.25">
      <c r="A17" s="17" t="s">
        <v>108</v>
      </c>
      <c r="B17" s="18">
        <f>B13-B14</f>
        <v>6.0701799999987998</v>
      </c>
      <c r="C17" s="18">
        <f t="shared" ref="C17:F17" si="0">C13-C14</f>
        <v>6.4360000000006039</v>
      </c>
      <c r="D17" s="18">
        <f t="shared" si="0"/>
        <v>5.8539999999993597</v>
      </c>
      <c r="E17" s="18">
        <f t="shared" si="0"/>
        <v>23.034339999998338</v>
      </c>
      <c r="F17" s="18">
        <f t="shared" si="0"/>
        <v>30.528999999998632</v>
      </c>
    </row>
    <row r="18" spans="1:6" ht="12.75" customHeight="1" x14ac:dyDescent="0.25">
      <c r="A18" s="12" t="s">
        <v>178</v>
      </c>
      <c r="B18" s="13"/>
      <c r="C18" s="13"/>
      <c r="D18" s="13"/>
      <c r="E18" s="13"/>
      <c r="F18" s="13"/>
    </row>
    <row r="19" spans="1:6" ht="12.75" customHeight="1" x14ac:dyDescent="0.25">
      <c r="A19" s="14" t="s">
        <v>39</v>
      </c>
      <c r="B19" s="29">
        <v>116.79307</v>
      </c>
      <c r="C19" s="29">
        <v>217.32400000000004</v>
      </c>
      <c r="D19" s="29">
        <v>180.83551</v>
      </c>
      <c r="E19" s="29">
        <v>342.59100000000001</v>
      </c>
      <c r="F19" s="29">
        <v>347.92299999999994</v>
      </c>
    </row>
    <row r="20" spans="1:6" ht="12.75" customHeight="1" x14ac:dyDescent="0.25">
      <c r="A20" s="14" t="s">
        <v>40</v>
      </c>
      <c r="B20" s="29">
        <v>636.06866000000002</v>
      </c>
      <c r="C20" s="29">
        <v>864.97875999999997</v>
      </c>
      <c r="D20" s="29">
        <v>1769.2681999999986</v>
      </c>
      <c r="E20" s="29">
        <v>1683.7596400000004</v>
      </c>
      <c r="F20" s="29">
        <v>1325.7750899999994</v>
      </c>
    </row>
    <row r="21" spans="1:6" ht="12.75" customHeight="1" x14ac:dyDescent="0.25">
      <c r="A21" s="14" t="s">
        <v>48</v>
      </c>
      <c r="B21" s="29">
        <v>7224.9169900000034</v>
      </c>
      <c r="C21" s="29">
        <v>7583.5710800000024</v>
      </c>
      <c r="D21" s="29">
        <v>8871.8964300000007</v>
      </c>
      <c r="E21" s="29">
        <v>11504.901319999999</v>
      </c>
      <c r="F21" s="29">
        <v>13098.794230000018</v>
      </c>
    </row>
    <row r="22" spans="1:6" ht="12.75" customHeight="1" x14ac:dyDescent="0.25">
      <c r="A22" s="12" t="s">
        <v>49</v>
      </c>
      <c r="B22" s="13"/>
      <c r="C22" s="13"/>
      <c r="D22" s="13"/>
      <c r="E22" s="13"/>
      <c r="F22" s="13"/>
    </row>
    <row r="23" spans="1:6" ht="12.75" customHeight="1" x14ac:dyDescent="0.25">
      <c r="A23" s="20" t="s">
        <v>179</v>
      </c>
      <c r="B23" s="21">
        <v>83.764629999999997</v>
      </c>
      <c r="C23" s="21">
        <v>192.25919999999999</v>
      </c>
      <c r="D23" s="21">
        <v>104.71677</v>
      </c>
      <c r="E23" s="21">
        <v>295.83385000000004</v>
      </c>
      <c r="F23" s="21">
        <v>157.61000999999999</v>
      </c>
    </row>
    <row r="24" spans="1:6" ht="12.75" customHeight="1" x14ac:dyDescent="0.25">
      <c r="A24" s="20" t="s">
        <v>180</v>
      </c>
      <c r="B24" s="21">
        <v>267.31789000000003</v>
      </c>
      <c r="C24" s="21">
        <v>222.54752999999999</v>
      </c>
      <c r="D24" s="21">
        <v>288.70800999999989</v>
      </c>
      <c r="E24" s="21">
        <v>560.18034000000011</v>
      </c>
      <c r="F24" s="21">
        <v>454.32465999999994</v>
      </c>
    </row>
    <row r="25" spans="1:6" ht="12.75" customHeight="1" x14ac:dyDescent="0.25">
      <c r="A25" s="20" t="s">
        <v>181</v>
      </c>
      <c r="B25" s="21">
        <v>419.40981000000005</v>
      </c>
      <c r="C25" s="21">
        <v>529.70836999999995</v>
      </c>
      <c r="D25" s="21">
        <v>918.19814000000031</v>
      </c>
      <c r="E25" s="21">
        <v>966.98416000000032</v>
      </c>
      <c r="F25" s="21">
        <v>1235.2988099999998</v>
      </c>
    </row>
    <row r="26" spans="1:6" ht="12.75" customHeight="1" x14ac:dyDescent="0.25">
      <c r="A26" s="20" t="s">
        <v>182</v>
      </c>
      <c r="B26" s="21">
        <v>7207.286390000002</v>
      </c>
      <c r="C26" s="21">
        <v>7721.3587400000033</v>
      </c>
      <c r="D26" s="21">
        <v>9510.3772200000021</v>
      </c>
      <c r="E26" s="21">
        <v>11708.253610000003</v>
      </c>
      <c r="F26" s="21">
        <v>12925.258840000017</v>
      </c>
    </row>
    <row r="27" spans="1:6" ht="12.75" customHeight="1" x14ac:dyDescent="0.25">
      <c r="A27" s="12" t="s">
        <v>72</v>
      </c>
      <c r="B27" s="13"/>
      <c r="C27" s="13"/>
      <c r="D27" s="13"/>
      <c r="E27" s="13"/>
      <c r="F27" s="13"/>
    </row>
    <row r="28" spans="1:6" ht="12.75" customHeight="1" x14ac:dyDescent="0.25">
      <c r="A28" s="22" t="s">
        <v>60</v>
      </c>
      <c r="B28" s="21">
        <v>0.39666000000000001</v>
      </c>
      <c r="C28" s="21">
        <v>0.99900000000000011</v>
      </c>
      <c r="D28" s="21">
        <v>13.181999999999999</v>
      </c>
      <c r="E28" s="21">
        <v>13.66</v>
      </c>
      <c r="F28" s="21">
        <v>17.611999999999998</v>
      </c>
    </row>
    <row r="29" spans="1:6" ht="12.75" customHeight="1" x14ac:dyDescent="0.25">
      <c r="A29" s="23" t="s">
        <v>151</v>
      </c>
      <c r="B29" s="24">
        <v>6840.9803300000003</v>
      </c>
      <c r="C29" s="24">
        <v>7618.7765000000036</v>
      </c>
      <c r="D29" s="24">
        <v>9633.6256099999919</v>
      </c>
      <c r="E29" s="24">
        <v>11567.277060000002</v>
      </c>
      <c r="F29" s="24">
        <v>13061.72825000002</v>
      </c>
    </row>
    <row r="30" spans="1:6" ht="12.75" customHeight="1" x14ac:dyDescent="0.25">
      <c r="A30" s="23" t="s">
        <v>163</v>
      </c>
      <c r="B30" s="11">
        <v>1136.40173</v>
      </c>
      <c r="C30" s="11">
        <v>1046.09834</v>
      </c>
      <c r="D30" s="11">
        <v>1175.19253</v>
      </c>
      <c r="E30" s="11">
        <v>1950.3149000000003</v>
      </c>
      <c r="F30" s="11">
        <v>1693.1520699999999</v>
      </c>
    </row>
    <row r="31" spans="1:6" ht="12.75" customHeight="1" x14ac:dyDescent="0.25">
      <c r="A31" s="25" t="s">
        <v>58</v>
      </c>
      <c r="B31" s="18">
        <v>384.00666999999999</v>
      </c>
      <c r="C31" s="18">
        <v>240.11107000000001</v>
      </c>
      <c r="D31" s="18">
        <v>219.65717000000012</v>
      </c>
      <c r="E31" s="18">
        <v>737.61922000000015</v>
      </c>
      <c r="F31" s="18">
        <v>341.18933000000004</v>
      </c>
    </row>
    <row r="32" spans="1:6" ht="12.75" customHeight="1" x14ac:dyDescent="0.25">
      <c r="A32" s="25" t="s">
        <v>183</v>
      </c>
      <c r="B32" s="18">
        <v>67.119560000000007</v>
      </c>
      <c r="C32" s="18">
        <v>88.992040000000003</v>
      </c>
      <c r="D32" s="18">
        <v>81.750309999999999</v>
      </c>
      <c r="E32" s="18">
        <v>127.19382999999998</v>
      </c>
      <c r="F32" s="18">
        <v>111.11814000000004</v>
      </c>
    </row>
    <row r="33" spans="1:6" ht="12.75" customHeight="1" x14ac:dyDescent="0.25">
      <c r="A33" s="26" t="s">
        <v>144</v>
      </c>
      <c r="B33" s="16">
        <v>296.76631999999989</v>
      </c>
      <c r="C33" s="16">
        <v>185.80930000000004</v>
      </c>
      <c r="D33" s="16">
        <v>276.15020999999996</v>
      </c>
      <c r="E33" s="16">
        <v>375.37625999999977</v>
      </c>
      <c r="F33" s="16">
        <v>270.83202999999997</v>
      </c>
    </row>
    <row r="34" spans="1:6" ht="12.75" customHeight="1" x14ac:dyDescent="0.25">
      <c r="A34" s="25" t="s">
        <v>184</v>
      </c>
      <c r="B34" s="18">
        <f>B30-B31-B32-B33</f>
        <v>388.50918000000019</v>
      </c>
      <c r="C34" s="18">
        <f t="shared" ref="C34:F34" si="1">C30-C31-C32-C33</f>
        <v>531.18592999999998</v>
      </c>
      <c r="D34" s="18">
        <f t="shared" si="1"/>
        <v>597.63483999999994</v>
      </c>
      <c r="E34" s="18">
        <f t="shared" si="1"/>
        <v>710.12559000000056</v>
      </c>
      <c r="F34" s="18">
        <f t="shared" si="1"/>
        <v>970.01256999999987</v>
      </c>
    </row>
    <row r="35" spans="1:6" ht="12.75" customHeight="1" x14ac:dyDescent="0.25">
      <c r="A35" s="12" t="s">
        <v>57</v>
      </c>
      <c r="B35" s="27"/>
      <c r="C35" s="27"/>
      <c r="D35" s="27"/>
      <c r="E35" s="13"/>
      <c r="F35" s="13"/>
    </row>
    <row r="36" spans="1:6" ht="12.75" customHeight="1" x14ac:dyDescent="0.25">
      <c r="A36" s="28" t="s">
        <v>164</v>
      </c>
      <c r="B36" s="29">
        <v>0.39666000000000001</v>
      </c>
      <c r="C36" s="29">
        <v>0.99900000000000011</v>
      </c>
      <c r="D36" s="29">
        <v>13.181999999999999</v>
      </c>
      <c r="E36" s="29">
        <v>13.66</v>
      </c>
      <c r="F36" s="29">
        <v>17.611999999999998</v>
      </c>
    </row>
    <row r="37" spans="1:6" ht="12.75" customHeight="1" x14ac:dyDescent="0.25">
      <c r="A37" s="28" t="s">
        <v>165</v>
      </c>
      <c r="B37" s="18">
        <v>1.5369999999999999</v>
      </c>
      <c r="C37" s="18">
        <v>0.95700000000000007</v>
      </c>
      <c r="D37" s="18">
        <v>1.375</v>
      </c>
      <c r="E37" s="18">
        <v>4.423</v>
      </c>
      <c r="F37" s="18">
        <v>6.1690699999999987</v>
      </c>
    </row>
    <row r="38" spans="1:6" ht="12.75" customHeight="1" x14ac:dyDescent="0.25">
      <c r="A38" s="30" t="s">
        <v>198</v>
      </c>
      <c r="B38" s="16">
        <v>6746.196570000001</v>
      </c>
      <c r="C38" s="16">
        <v>7423.8482400000021</v>
      </c>
      <c r="D38" s="16">
        <v>9413.1544099999992</v>
      </c>
      <c r="E38" s="16">
        <v>11278.730049999998</v>
      </c>
      <c r="F38" s="16">
        <v>12750.876480000003</v>
      </c>
    </row>
    <row r="39" spans="1:6" ht="12.75" customHeight="1" x14ac:dyDescent="0.25">
      <c r="A39" s="31" t="s">
        <v>51</v>
      </c>
      <c r="B39" s="18">
        <v>21.73836</v>
      </c>
      <c r="C39" s="18">
        <v>28.160999999999998</v>
      </c>
      <c r="D39" s="18">
        <v>21.933329999999998</v>
      </c>
      <c r="E39" s="18">
        <v>25.076180000000001</v>
      </c>
      <c r="F39" s="18">
        <v>17.966999999999999</v>
      </c>
    </row>
    <row r="40" spans="1:6" ht="12.75" customHeight="1" x14ac:dyDescent="0.25">
      <c r="A40" s="31" t="s">
        <v>50</v>
      </c>
      <c r="B40" s="18">
        <v>11.757679999999999</v>
      </c>
      <c r="C40" s="18">
        <v>21.828000000000003</v>
      </c>
      <c r="D40" s="18">
        <v>21.291199999999996</v>
      </c>
      <c r="E40" s="18">
        <v>25.229310000000002</v>
      </c>
      <c r="F40" s="18">
        <v>14.475</v>
      </c>
    </row>
    <row r="41" spans="1:6" ht="12.75" customHeight="1" x14ac:dyDescent="0.25">
      <c r="A41" s="31" t="s">
        <v>159</v>
      </c>
      <c r="B41" s="18">
        <v>2.9470000000000001</v>
      </c>
      <c r="C41" s="18">
        <v>11.016</v>
      </c>
      <c r="D41" s="18">
        <v>9.663000000000002</v>
      </c>
      <c r="E41" s="18">
        <v>7.149449999999999</v>
      </c>
      <c r="F41" s="18">
        <v>6.7896900000000002</v>
      </c>
    </row>
    <row r="42" spans="1:6" ht="12.75" customHeight="1" x14ac:dyDescent="0.25">
      <c r="A42" s="31" t="s">
        <v>55</v>
      </c>
      <c r="B42" s="18">
        <v>65.958469999999991</v>
      </c>
      <c r="C42" s="18">
        <v>82.249999999999986</v>
      </c>
      <c r="D42" s="18">
        <v>90.250889999999984</v>
      </c>
      <c r="E42" s="18">
        <v>137.33833999999999</v>
      </c>
      <c r="F42" s="18">
        <v>147.24215999999996</v>
      </c>
    </row>
    <row r="43" spans="1:6" ht="12.75" customHeight="1" x14ac:dyDescent="0.25">
      <c r="A43" s="31" t="s">
        <v>52</v>
      </c>
      <c r="B43" s="18">
        <v>27.747</v>
      </c>
      <c r="C43" s="18">
        <v>106.31899999999999</v>
      </c>
      <c r="D43" s="18">
        <v>205.59299999999999</v>
      </c>
      <c r="E43" s="18">
        <v>586.92700000000013</v>
      </c>
      <c r="F43" s="18">
        <v>748.18364999999983</v>
      </c>
    </row>
    <row r="44" spans="1:6" ht="11.25" customHeight="1" x14ac:dyDescent="0.25">
      <c r="A44" s="31" t="s">
        <v>53</v>
      </c>
      <c r="B44" s="18">
        <v>300.44077999999996</v>
      </c>
      <c r="C44" s="18">
        <v>610.29004000000009</v>
      </c>
      <c r="D44" s="18">
        <v>421.25334000000004</v>
      </c>
      <c r="E44" s="18">
        <v>194.37899999999999</v>
      </c>
      <c r="F44" s="18">
        <v>353.16700000000003</v>
      </c>
    </row>
    <row r="45" spans="1:6" ht="11.25" customHeight="1" x14ac:dyDescent="0.25">
      <c r="A45" s="31" t="s">
        <v>54</v>
      </c>
      <c r="B45" s="18">
        <v>11.567690000000001</v>
      </c>
      <c r="C45" s="18">
        <v>11.009999999999998</v>
      </c>
      <c r="D45" s="18">
        <v>39.864699999999985</v>
      </c>
      <c r="E45" s="18">
        <v>35.192</v>
      </c>
      <c r="F45" s="18">
        <v>24.084340000000005</v>
      </c>
    </row>
    <row r="46" spans="1:6" ht="11.25" customHeight="1" x14ac:dyDescent="0.25">
      <c r="A46" s="31" t="s">
        <v>121</v>
      </c>
      <c r="B46" s="18">
        <v>63.767509999999987</v>
      </c>
      <c r="C46" s="18">
        <v>64.275999999999996</v>
      </c>
      <c r="D46" s="18">
        <v>56.055000000000007</v>
      </c>
      <c r="E46" s="18">
        <v>74.858999999999995</v>
      </c>
      <c r="F46" s="18">
        <v>42.388630000000006</v>
      </c>
    </row>
    <row r="47" spans="1:6" ht="11.25" customHeight="1" x14ac:dyDescent="0.25">
      <c r="A47" s="31" t="s">
        <v>90</v>
      </c>
      <c r="B47" s="18">
        <v>19.500580000000003</v>
      </c>
      <c r="C47" s="18">
        <v>80.819000000000003</v>
      </c>
      <c r="D47" s="18">
        <v>97.589120000000008</v>
      </c>
      <c r="E47" s="18">
        <v>74.863769999999988</v>
      </c>
      <c r="F47" s="18">
        <v>81.483130000000003</v>
      </c>
    </row>
    <row r="48" spans="1:6" ht="11.25" customHeight="1" x14ac:dyDescent="0.25">
      <c r="A48" s="31" t="s">
        <v>160</v>
      </c>
      <c r="B48" s="18">
        <v>694.38567</v>
      </c>
      <c r="C48" s="18">
        <v>775.93405000000007</v>
      </c>
      <c r="D48" s="18">
        <v>731.83086000000003</v>
      </c>
      <c r="E48" s="18">
        <v>769.93945000000008</v>
      </c>
      <c r="F48" s="18">
        <v>96.771400000000014</v>
      </c>
    </row>
    <row r="49" spans="1:6" ht="11.25" customHeight="1" x14ac:dyDescent="0.25">
      <c r="A49" s="31" t="s">
        <v>56</v>
      </c>
      <c r="B49" s="18">
        <v>26.282399999999992</v>
      </c>
      <c r="C49" s="18">
        <v>56.815460000000023</v>
      </c>
      <c r="D49" s="18">
        <v>61.528950000000002</v>
      </c>
      <c r="E49" s="18">
        <v>83.76679</v>
      </c>
      <c r="F49" s="18">
        <v>82.243220000000008</v>
      </c>
    </row>
    <row r="50" spans="1:6" ht="11.25" customHeight="1" x14ac:dyDescent="0.25">
      <c r="A50" s="31" t="s">
        <v>161</v>
      </c>
      <c r="B50" s="18">
        <v>170.81117999999998</v>
      </c>
      <c r="C50" s="18">
        <v>542.62268999999981</v>
      </c>
      <c r="D50" s="18">
        <v>254.03776000000005</v>
      </c>
      <c r="E50" s="18">
        <v>511.02987000000013</v>
      </c>
      <c r="F50" s="18">
        <v>542.34132000000011</v>
      </c>
    </row>
    <row r="51" spans="1:6" ht="11.25" customHeight="1" x14ac:dyDescent="0.25">
      <c r="A51" s="31" t="s">
        <v>83</v>
      </c>
      <c r="B51" s="18">
        <v>4699.2984000000015</v>
      </c>
      <c r="C51" s="18">
        <v>4535.6280000000015</v>
      </c>
      <c r="D51" s="18">
        <v>6669.09285</v>
      </c>
      <c r="E51" s="18">
        <v>8024.4427299999998</v>
      </c>
      <c r="F51" s="18">
        <v>9783.4627700000019</v>
      </c>
    </row>
    <row r="52" spans="1:6" ht="11.25" customHeight="1" x14ac:dyDescent="0.25">
      <c r="A52" s="31" t="s">
        <v>100</v>
      </c>
      <c r="B52" s="18">
        <v>169.87599999999998</v>
      </c>
      <c r="C52" s="18">
        <v>133.92700000000002</v>
      </c>
      <c r="D52" s="18">
        <v>186.92166</v>
      </c>
      <c r="E52" s="18">
        <v>394.57097999999996</v>
      </c>
      <c r="F52" s="18">
        <v>149.79788000000002</v>
      </c>
    </row>
    <row r="53" spans="1:6" ht="11.25" customHeight="1" x14ac:dyDescent="0.25">
      <c r="A53" s="31" t="s">
        <v>162</v>
      </c>
      <c r="B53" s="18">
        <v>460.11785000000003</v>
      </c>
      <c r="C53" s="18">
        <v>362.95199999999994</v>
      </c>
      <c r="D53" s="18">
        <v>546.24874999999997</v>
      </c>
      <c r="E53" s="18">
        <v>333.96618000000012</v>
      </c>
      <c r="F53" s="18">
        <v>660.47929000000011</v>
      </c>
    </row>
    <row r="54" spans="1:6" ht="11.25" customHeight="1" x14ac:dyDescent="0.25">
      <c r="A54" s="28" t="s">
        <v>167</v>
      </c>
      <c r="B54" s="18">
        <v>23.505760000000002</v>
      </c>
      <c r="C54" s="18">
        <v>125.32600000000001</v>
      </c>
      <c r="D54" s="18">
        <v>126.87077999999998</v>
      </c>
      <c r="E54" s="18">
        <v>199.67100000000002</v>
      </c>
      <c r="F54" s="18">
        <v>231.46747000000002</v>
      </c>
    </row>
    <row r="55" spans="1:6" ht="11.25" customHeight="1" x14ac:dyDescent="0.25">
      <c r="A55" s="28" t="s">
        <v>168</v>
      </c>
      <c r="B55" s="18">
        <v>69.740999999999985</v>
      </c>
      <c r="C55" s="18">
        <v>68.645259999999993</v>
      </c>
      <c r="D55" s="18">
        <v>92.225419999999986</v>
      </c>
      <c r="E55" s="18">
        <v>84.453009999999992</v>
      </c>
      <c r="F55" s="18">
        <v>73.215230000000005</v>
      </c>
    </row>
    <row r="56" spans="1:6" ht="11.25" customHeight="1" x14ac:dyDescent="0.25">
      <c r="A56" s="28" t="s">
        <v>169</v>
      </c>
      <c r="B56" s="18">
        <v>24.853870000000001</v>
      </c>
      <c r="C56" s="18">
        <v>54.813930000000006</v>
      </c>
      <c r="D56" s="18">
        <v>194.55359000000007</v>
      </c>
      <c r="E56" s="18">
        <v>339.72885999999994</v>
      </c>
      <c r="F56" s="18">
        <v>635.94345999999985</v>
      </c>
    </row>
    <row r="57" spans="1:6" ht="11.25" customHeight="1" x14ac:dyDescent="0.25">
      <c r="A57" s="28" t="s">
        <v>170</v>
      </c>
      <c r="B57" s="18" t="s">
        <v>4</v>
      </c>
      <c r="C57" s="18">
        <v>1.4999999999999999E-2</v>
      </c>
      <c r="D57" s="18" t="s">
        <v>4</v>
      </c>
      <c r="E57" s="18">
        <v>1.956</v>
      </c>
      <c r="F57" s="18">
        <v>39.131999999999998</v>
      </c>
    </row>
    <row r="58" spans="1:6" ht="11.25" customHeight="1" x14ac:dyDescent="0.25">
      <c r="A58" s="30" t="s">
        <v>171</v>
      </c>
      <c r="B58" s="16">
        <v>384.32066999999995</v>
      </c>
      <c r="C58" s="16">
        <v>241.30606999999995</v>
      </c>
      <c r="D58" s="16">
        <v>220.03417000000005</v>
      </c>
      <c r="E58" s="16">
        <v>738.23424000000011</v>
      </c>
      <c r="F58" s="16">
        <v>343.35282000000001</v>
      </c>
    </row>
    <row r="59" spans="1:6" ht="11.25" customHeight="1" x14ac:dyDescent="0.25">
      <c r="A59" s="28" t="s">
        <v>172</v>
      </c>
      <c r="B59" s="18">
        <v>335.31799999999998</v>
      </c>
      <c r="C59" s="18">
        <v>420.89900000000006</v>
      </c>
      <c r="D59" s="18">
        <v>343.64300000000003</v>
      </c>
      <c r="E59" s="18">
        <v>268.86500000000001</v>
      </c>
      <c r="F59" s="18">
        <v>219.11</v>
      </c>
    </row>
    <row r="60" spans="1:6" ht="11.25" customHeight="1" x14ac:dyDescent="0.25">
      <c r="A60" s="30" t="s">
        <v>173</v>
      </c>
      <c r="B60" s="16">
        <v>370.90020000000004</v>
      </c>
      <c r="C60" s="16">
        <v>311.40333999999996</v>
      </c>
      <c r="D60" s="16">
        <v>405.87076999999999</v>
      </c>
      <c r="E60" s="16">
        <v>560.74482000000012</v>
      </c>
      <c r="F60" s="16">
        <v>412.16476000000006</v>
      </c>
    </row>
    <row r="61" spans="1:6" ht="11.25" customHeight="1" x14ac:dyDescent="0.25">
      <c r="A61" s="28" t="s">
        <v>174</v>
      </c>
      <c r="B61" s="18">
        <v>1.927</v>
      </c>
      <c r="C61" s="18">
        <v>6.9009999999999998</v>
      </c>
      <c r="D61" s="18">
        <v>4.7759999999999998</v>
      </c>
      <c r="E61" s="18">
        <v>5.5639799999999999</v>
      </c>
      <c r="F61" s="18">
        <v>6.3695499999999994</v>
      </c>
    </row>
    <row r="62" spans="1:6" ht="11.25" customHeight="1" x14ac:dyDescent="0.25">
      <c r="A62" s="28" t="s">
        <v>175</v>
      </c>
      <c r="B62" s="18">
        <v>14.470070000000002</v>
      </c>
      <c r="C62" s="18">
        <v>6.8020000000000005</v>
      </c>
      <c r="D62" s="18">
        <v>5.5979999999999999</v>
      </c>
      <c r="E62" s="18">
        <v>7.9809999999999999</v>
      </c>
      <c r="F62" s="18">
        <v>4.3820500000000004</v>
      </c>
    </row>
    <row r="63" spans="1:6" ht="11.25" customHeight="1" x14ac:dyDescent="0.25">
      <c r="A63" s="28" t="s">
        <v>176</v>
      </c>
      <c r="B63" s="18" t="s">
        <v>4</v>
      </c>
      <c r="C63" s="18" t="s">
        <v>4</v>
      </c>
      <c r="D63" s="18">
        <v>0.02</v>
      </c>
      <c r="E63" s="18">
        <v>24.433</v>
      </c>
      <c r="F63" s="18">
        <v>22.596</v>
      </c>
    </row>
    <row r="64" spans="1:6" ht="11.25" customHeight="1" thickBot="1" x14ac:dyDescent="0.3">
      <c r="A64" s="32" t="s">
        <v>177</v>
      </c>
      <c r="B64" s="33">
        <v>4.6119200000000005</v>
      </c>
      <c r="C64" s="33">
        <v>3.9580000000000002</v>
      </c>
      <c r="D64" s="33">
        <v>0.69699999999999995</v>
      </c>
      <c r="E64" s="33">
        <v>2.8080000000000003</v>
      </c>
      <c r="F64" s="33">
        <v>10.101430000000001</v>
      </c>
    </row>
    <row r="65" spans="1:6" ht="22.5" customHeight="1" x14ac:dyDescent="0.25">
      <c r="A65" s="34" t="s">
        <v>189</v>
      </c>
      <c r="B65" s="34"/>
      <c r="C65" s="34"/>
      <c r="D65" s="34"/>
      <c r="E65" s="34"/>
      <c r="F65" s="34"/>
    </row>
    <row r="66" spans="1:6" s="35" customFormat="1" ht="11.25" customHeight="1" x14ac:dyDescent="0.25">
      <c r="B66" s="36"/>
    </row>
    <row r="67" spans="1:6" ht="12" customHeight="1" x14ac:dyDescent="0.25">
      <c r="B67" s="37"/>
      <c r="C67" s="37"/>
      <c r="D67" s="37"/>
      <c r="E67" s="37"/>
      <c r="F67" s="36" t="s">
        <v>193</v>
      </c>
    </row>
    <row r="68" spans="1:6" ht="12" customHeight="1" x14ac:dyDescent="0.25"/>
    <row r="69" spans="1:6" ht="12" customHeight="1" x14ac:dyDescent="0.25"/>
  </sheetData>
  <mergeCells count="1">
    <mergeCell ref="A65:F65"/>
  </mergeCells>
  <pageMargins left="0.39370078740157483" right="0.39370078740157483" top="0.39370078740157483" bottom="0.39370078740157483" header="0" footer="0"/>
  <pageSetup paperSize="9" scale="96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5"/>
  <sheetViews>
    <sheetView view="pageBreakPreview" zoomScale="90" zoomScaleNormal="100" zoomScaleSheetLayoutView="90" workbookViewId="0">
      <selection activeCell="A51" sqref="A51"/>
    </sheetView>
  </sheetViews>
  <sheetFormatPr defaultRowHeight="12.75" x14ac:dyDescent="0.25"/>
  <cols>
    <col min="1" max="1" width="54.28515625" style="5" customWidth="1"/>
    <col min="2" max="6" width="7.425781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CONCATENATE(seznam!B31,seznam!C31)</f>
        <v>Tab. A.13aNáklady na služby VaV* soukromých domácích podniků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 t="s">
        <v>0</v>
      </c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636.06866000000002</v>
      </c>
      <c r="C4" s="11">
        <v>864.97875999999997</v>
      </c>
      <c r="D4" s="11">
        <v>1769.2681999999986</v>
      </c>
      <c r="E4" s="11">
        <v>1683.7596399999989</v>
      </c>
      <c r="F4" s="11">
        <v>1325.7750899999994</v>
      </c>
    </row>
    <row r="5" spans="1:8" ht="12.75" customHeight="1" x14ac:dyDescent="0.25">
      <c r="A5" s="12" t="s">
        <v>145</v>
      </c>
      <c r="B5" s="13"/>
      <c r="C5" s="13"/>
      <c r="D5" s="13"/>
      <c r="E5" s="13"/>
      <c r="F5" s="13"/>
    </row>
    <row r="6" spans="1:8" ht="12.75" customHeight="1" x14ac:dyDescent="0.25">
      <c r="A6" s="15" t="s">
        <v>101</v>
      </c>
      <c r="B6" s="16">
        <v>574.43029000000001</v>
      </c>
      <c r="C6" s="16">
        <v>780.20376000000022</v>
      </c>
      <c r="D6" s="16">
        <v>1536.1970799999992</v>
      </c>
      <c r="E6" s="16">
        <v>1506.4908699999999</v>
      </c>
      <c r="F6" s="16">
        <v>1167.1251500000003</v>
      </c>
    </row>
    <row r="7" spans="1:8" ht="12.75" customHeight="1" x14ac:dyDescent="0.25">
      <c r="A7" s="17" t="s">
        <v>128</v>
      </c>
      <c r="B7" s="18">
        <v>524.98546999999962</v>
      </c>
      <c r="C7" s="18">
        <v>730.61876000000018</v>
      </c>
      <c r="D7" s="18">
        <v>1454.6219199999994</v>
      </c>
      <c r="E7" s="18">
        <v>1317.9498399999995</v>
      </c>
      <c r="F7" s="18">
        <v>1081.6032000000012</v>
      </c>
    </row>
    <row r="8" spans="1:8" ht="12.75" customHeight="1" x14ac:dyDescent="0.25">
      <c r="A8" s="19" t="s">
        <v>112</v>
      </c>
      <c r="B8" s="18">
        <v>173.22295000000003</v>
      </c>
      <c r="C8" s="18">
        <v>207.54825000000011</v>
      </c>
      <c r="D8" s="18">
        <v>181.68889999999993</v>
      </c>
      <c r="E8" s="18">
        <v>180.85594999999998</v>
      </c>
      <c r="F8" s="18">
        <v>105.27660999999996</v>
      </c>
    </row>
    <row r="9" spans="1:8" ht="12.75" customHeight="1" x14ac:dyDescent="0.25">
      <c r="A9" s="19" t="s">
        <v>103</v>
      </c>
      <c r="B9" s="18">
        <v>351.76251000000002</v>
      </c>
      <c r="C9" s="18">
        <v>523.07051000000024</v>
      </c>
      <c r="D9" s="18">
        <v>1272.9330199999999</v>
      </c>
      <c r="E9" s="18">
        <v>1137.0939099999989</v>
      </c>
      <c r="F9" s="18">
        <v>976.32657999999958</v>
      </c>
    </row>
    <row r="10" spans="1:8" ht="12.75" customHeight="1" x14ac:dyDescent="0.25">
      <c r="A10" s="44" t="s">
        <v>130</v>
      </c>
      <c r="B10" s="18">
        <v>5.1537699999999997</v>
      </c>
      <c r="C10" s="18">
        <v>9.1300000000000008</v>
      </c>
      <c r="D10" s="18">
        <v>17.020150000000001</v>
      </c>
      <c r="E10" s="18">
        <v>27.945600000000006</v>
      </c>
      <c r="F10" s="18">
        <v>16.896229999999992</v>
      </c>
    </row>
    <row r="11" spans="1:8" ht="12.75" customHeight="1" x14ac:dyDescent="0.25">
      <c r="A11" s="44" t="s">
        <v>126</v>
      </c>
      <c r="B11" s="18">
        <v>43.785890000000009</v>
      </c>
      <c r="C11" s="18">
        <v>40.404000000000003</v>
      </c>
      <c r="D11" s="18">
        <v>64.390799999999984</v>
      </c>
      <c r="E11" s="18">
        <v>160.59543000000011</v>
      </c>
      <c r="F11" s="18">
        <v>68.615730000000028</v>
      </c>
    </row>
    <row r="12" spans="1:8" ht="12.75" customHeight="1" x14ac:dyDescent="0.25">
      <c r="A12" s="44" t="s">
        <v>127</v>
      </c>
      <c r="B12" s="18">
        <v>0.50519000000000003</v>
      </c>
      <c r="C12" s="18">
        <v>5.0999999999999997E-2</v>
      </c>
      <c r="D12" s="18">
        <v>0.16420999999999999</v>
      </c>
      <c r="E12" s="18" t="s">
        <v>4</v>
      </c>
      <c r="F12" s="18">
        <v>0.01</v>
      </c>
    </row>
    <row r="13" spans="1:8" ht="12.75" customHeight="1" x14ac:dyDescent="0.25">
      <c r="A13" s="15" t="s">
        <v>107</v>
      </c>
      <c r="B13" s="16">
        <v>61.638390000000008</v>
      </c>
      <c r="C13" s="16">
        <v>84.774999999999991</v>
      </c>
      <c r="D13" s="16">
        <v>233.07112000000006</v>
      </c>
      <c r="E13" s="16">
        <v>177.26877000000005</v>
      </c>
      <c r="F13" s="16">
        <v>158.64993000000004</v>
      </c>
    </row>
    <row r="14" spans="1:8" ht="12.75" customHeight="1" x14ac:dyDescent="0.25">
      <c r="A14" s="17" t="s">
        <v>128</v>
      </c>
      <c r="B14" s="18">
        <v>59.562359999999998</v>
      </c>
      <c r="C14" s="18">
        <v>80.273999999999987</v>
      </c>
      <c r="D14" s="18">
        <v>229.88912000000005</v>
      </c>
      <c r="E14" s="18">
        <v>163.67343000000005</v>
      </c>
      <c r="F14" s="18">
        <v>143.77993000000004</v>
      </c>
    </row>
    <row r="15" spans="1:8" ht="12.75" customHeight="1" x14ac:dyDescent="0.25">
      <c r="A15" s="19" t="s">
        <v>112</v>
      </c>
      <c r="B15" s="18">
        <v>9.0150800000000029</v>
      </c>
      <c r="C15" s="18">
        <v>36.360999999999997</v>
      </c>
      <c r="D15" s="18">
        <v>161.21180000000001</v>
      </c>
      <c r="E15" s="18">
        <v>14.92815</v>
      </c>
      <c r="F15" s="18">
        <v>23.675620000000002</v>
      </c>
    </row>
    <row r="16" spans="1:8" ht="12.75" customHeight="1" x14ac:dyDescent="0.25">
      <c r="A16" s="19" t="s">
        <v>103</v>
      </c>
      <c r="B16" s="18">
        <v>50.547239999999988</v>
      </c>
      <c r="C16" s="18">
        <v>43.913000000000011</v>
      </c>
      <c r="D16" s="18">
        <v>68.677319999999995</v>
      </c>
      <c r="E16" s="18">
        <v>148.74529000000001</v>
      </c>
      <c r="F16" s="18">
        <v>120.10431000000003</v>
      </c>
    </row>
    <row r="17" spans="1:6" ht="12.75" customHeight="1" x14ac:dyDescent="0.25">
      <c r="A17" s="17" t="s">
        <v>108</v>
      </c>
      <c r="B17" s="18">
        <f>B13-B14</f>
        <v>2.07603000000001</v>
      </c>
      <c r="C17" s="18">
        <f t="shared" ref="C17:F17" si="0">C13-C14</f>
        <v>4.5010000000000048</v>
      </c>
      <c r="D17" s="18">
        <f t="shared" si="0"/>
        <v>3.1820000000000164</v>
      </c>
      <c r="E17" s="18">
        <f t="shared" si="0"/>
        <v>13.595339999999993</v>
      </c>
      <c r="F17" s="18">
        <f t="shared" si="0"/>
        <v>14.870000000000005</v>
      </c>
    </row>
    <row r="18" spans="1:6" ht="12.75" customHeight="1" x14ac:dyDescent="0.25">
      <c r="A18" s="12" t="s">
        <v>49</v>
      </c>
      <c r="B18" s="13"/>
      <c r="C18" s="13"/>
      <c r="D18" s="13"/>
      <c r="E18" s="13"/>
      <c r="F18" s="13"/>
    </row>
    <row r="19" spans="1:6" ht="12.75" customHeight="1" x14ac:dyDescent="0.25">
      <c r="A19" s="20" t="s">
        <v>179</v>
      </c>
      <c r="B19" s="21">
        <v>81.527220000000014</v>
      </c>
      <c r="C19" s="21">
        <v>116.57319999999996</v>
      </c>
      <c r="D19" s="21">
        <v>85.094769999999997</v>
      </c>
      <c r="E19" s="21">
        <v>221.72443000000004</v>
      </c>
      <c r="F19" s="21">
        <v>101.15833000000005</v>
      </c>
    </row>
    <row r="20" spans="1:6" ht="12.75" customHeight="1" x14ac:dyDescent="0.25">
      <c r="A20" s="20" t="s">
        <v>180</v>
      </c>
      <c r="B20" s="21">
        <v>115.92978999999998</v>
      </c>
      <c r="C20" s="21">
        <v>177.35148999999998</v>
      </c>
      <c r="D20" s="21">
        <v>217.39561000000006</v>
      </c>
      <c r="E20" s="21">
        <v>392.64573999999999</v>
      </c>
      <c r="F20" s="21">
        <v>237.93470999999988</v>
      </c>
    </row>
    <row r="21" spans="1:6" ht="12.75" customHeight="1" x14ac:dyDescent="0.25">
      <c r="A21" s="20" t="s">
        <v>181</v>
      </c>
      <c r="B21" s="21">
        <v>279.45717000000008</v>
      </c>
      <c r="C21" s="21">
        <v>310.52706999999998</v>
      </c>
      <c r="D21" s="21">
        <v>496.69414999999998</v>
      </c>
      <c r="E21" s="21">
        <v>557.43116000000055</v>
      </c>
      <c r="F21" s="21">
        <v>487.69320999999997</v>
      </c>
    </row>
    <row r="22" spans="1:6" ht="12.75" customHeight="1" x14ac:dyDescent="0.25">
      <c r="A22" s="20" t="s">
        <v>182</v>
      </c>
      <c r="B22" s="21">
        <v>159.15448000000004</v>
      </c>
      <c r="C22" s="21">
        <v>260.52700000000004</v>
      </c>
      <c r="D22" s="21">
        <v>970.08366999999976</v>
      </c>
      <c r="E22" s="21">
        <v>511.95830999999998</v>
      </c>
      <c r="F22" s="21">
        <v>498.9888400000001</v>
      </c>
    </row>
    <row r="23" spans="1:6" ht="12.75" customHeight="1" x14ac:dyDescent="0.25">
      <c r="A23" s="12" t="s">
        <v>72</v>
      </c>
      <c r="B23" s="13"/>
      <c r="C23" s="13"/>
      <c r="D23" s="13"/>
      <c r="E23" s="13"/>
      <c r="F23" s="13"/>
    </row>
    <row r="24" spans="1:6" ht="12.75" customHeight="1" x14ac:dyDescent="0.25">
      <c r="A24" s="22" t="s">
        <v>60</v>
      </c>
      <c r="B24" s="21">
        <v>0.39666000000000001</v>
      </c>
      <c r="C24" s="21">
        <v>0.99900000000000011</v>
      </c>
      <c r="D24" s="21">
        <v>13.182</v>
      </c>
      <c r="E24" s="21">
        <v>13.66</v>
      </c>
      <c r="F24" s="21">
        <v>16.165999999999997</v>
      </c>
    </row>
    <row r="25" spans="1:6" ht="12.75" customHeight="1" x14ac:dyDescent="0.25">
      <c r="A25" s="23" t="s">
        <v>151</v>
      </c>
      <c r="B25" s="24">
        <v>327.36375999999996</v>
      </c>
      <c r="C25" s="24">
        <v>519.12971999999991</v>
      </c>
      <c r="D25" s="24">
        <v>1350.7224500000004</v>
      </c>
      <c r="E25" s="24">
        <v>819.52301</v>
      </c>
      <c r="F25" s="24">
        <v>847.07383000000016</v>
      </c>
    </row>
    <row r="26" spans="1:6" ht="12.75" customHeight="1" x14ac:dyDescent="0.25">
      <c r="A26" s="23" t="s">
        <v>163</v>
      </c>
      <c r="B26" s="11">
        <v>308.30824000000001</v>
      </c>
      <c r="C26" s="11">
        <v>344.85003999999986</v>
      </c>
      <c r="D26" s="11">
        <v>405.36374999999992</v>
      </c>
      <c r="E26" s="11">
        <v>850.5766299999998</v>
      </c>
      <c r="F26" s="11">
        <v>462.53526000000005</v>
      </c>
    </row>
    <row r="27" spans="1:6" ht="12.75" customHeight="1" x14ac:dyDescent="0.25">
      <c r="A27" s="25" t="s">
        <v>58</v>
      </c>
      <c r="B27" s="18">
        <v>89.239050000000006</v>
      </c>
      <c r="C27" s="18">
        <v>130.12707000000003</v>
      </c>
      <c r="D27" s="18">
        <v>88.405849999999987</v>
      </c>
      <c r="E27" s="18">
        <v>515.47179000000006</v>
      </c>
      <c r="F27" s="18">
        <v>144.58384999999998</v>
      </c>
    </row>
    <row r="28" spans="1:6" ht="12.75" customHeight="1" x14ac:dyDescent="0.25">
      <c r="A28" s="25" t="s">
        <v>183</v>
      </c>
      <c r="B28" s="18">
        <v>45.433230000000009</v>
      </c>
      <c r="C28" s="18">
        <v>54.889040000000008</v>
      </c>
      <c r="D28" s="18">
        <v>51.081799999999994</v>
      </c>
      <c r="E28" s="18">
        <v>77.167829999999995</v>
      </c>
      <c r="F28" s="18">
        <v>55.282139999999984</v>
      </c>
    </row>
    <row r="29" spans="1:6" ht="12.75" customHeight="1" x14ac:dyDescent="0.25">
      <c r="A29" s="26" t="s">
        <v>144</v>
      </c>
      <c r="B29" s="16">
        <v>146.07232000000002</v>
      </c>
      <c r="C29" s="16">
        <v>88.436999999999969</v>
      </c>
      <c r="D29" s="16">
        <v>207.55820999999997</v>
      </c>
      <c r="E29" s="16">
        <v>182.25626000000003</v>
      </c>
      <c r="F29" s="16">
        <v>85.006030000000024</v>
      </c>
    </row>
    <row r="30" spans="1:6" ht="12.75" customHeight="1" x14ac:dyDescent="0.25">
      <c r="A30" s="25" t="s">
        <v>184</v>
      </c>
      <c r="B30" s="18">
        <f>B26-B27-B28-B29</f>
        <v>27.563639999999964</v>
      </c>
      <c r="C30" s="18">
        <f t="shared" ref="C30:F30" si="1">C26-C27-C28-C29</f>
        <v>71.39692999999987</v>
      </c>
      <c r="D30" s="18">
        <f t="shared" si="1"/>
        <v>58.317889999999977</v>
      </c>
      <c r="E30" s="18">
        <f t="shared" si="1"/>
        <v>75.680749999999733</v>
      </c>
      <c r="F30" s="18">
        <f t="shared" si="1"/>
        <v>177.66324000000009</v>
      </c>
    </row>
    <row r="31" spans="1:6" ht="12.75" customHeight="1" x14ac:dyDescent="0.25">
      <c r="A31" s="12" t="s">
        <v>57</v>
      </c>
      <c r="B31" s="27"/>
      <c r="C31" s="27"/>
      <c r="D31" s="27"/>
      <c r="E31" s="13"/>
      <c r="F31" s="13"/>
    </row>
    <row r="32" spans="1:6" ht="12.75" customHeight="1" x14ac:dyDescent="0.25">
      <c r="A32" s="28" t="s">
        <v>164</v>
      </c>
      <c r="B32" s="29">
        <v>0.39666000000000001</v>
      </c>
      <c r="C32" s="29">
        <v>0.99900000000000011</v>
      </c>
      <c r="D32" s="29">
        <v>13.181999999999999</v>
      </c>
      <c r="E32" s="29">
        <v>13.66</v>
      </c>
      <c r="F32" s="29">
        <v>16.165999999999997</v>
      </c>
    </row>
    <row r="33" spans="1:6" ht="12.75" customHeight="1" x14ac:dyDescent="0.25">
      <c r="A33" s="28" t="s">
        <v>165</v>
      </c>
      <c r="B33" s="18">
        <v>1.099</v>
      </c>
      <c r="C33" s="18">
        <v>0.95700000000000007</v>
      </c>
      <c r="D33" s="18">
        <v>1.3380000000000001</v>
      </c>
      <c r="E33" s="18">
        <v>3.7389999999999999</v>
      </c>
      <c r="F33" s="18">
        <v>5.8890699999999994</v>
      </c>
    </row>
    <row r="34" spans="1:6" ht="12.75" customHeight="1" x14ac:dyDescent="0.25">
      <c r="A34" s="30" t="s">
        <v>198</v>
      </c>
      <c r="B34" s="16">
        <v>240.69</v>
      </c>
      <c r="C34" s="16">
        <v>435.85346000000004</v>
      </c>
      <c r="D34" s="16">
        <v>1239.3964499999997</v>
      </c>
      <c r="E34" s="16">
        <v>726.15900000000022</v>
      </c>
      <c r="F34" s="16">
        <v>765.97020999999995</v>
      </c>
    </row>
    <row r="35" spans="1:6" ht="12.75" customHeight="1" x14ac:dyDescent="0.25">
      <c r="A35" s="31" t="s">
        <v>51</v>
      </c>
      <c r="B35" s="18">
        <v>15.56836</v>
      </c>
      <c r="C35" s="18">
        <v>20.081</v>
      </c>
      <c r="D35" s="18">
        <v>14.46233</v>
      </c>
      <c r="E35" s="18">
        <v>9.2891800000000018</v>
      </c>
      <c r="F35" s="18">
        <v>13.785</v>
      </c>
    </row>
    <row r="36" spans="1:6" ht="12.75" customHeight="1" x14ac:dyDescent="0.25">
      <c r="A36" s="31" t="s">
        <v>50</v>
      </c>
      <c r="B36" s="18">
        <v>5.7836799999999995</v>
      </c>
      <c r="C36" s="18">
        <v>6.5880000000000001</v>
      </c>
      <c r="D36" s="18">
        <v>8.4892000000000003</v>
      </c>
      <c r="E36" s="18">
        <v>24.91431</v>
      </c>
      <c r="F36" s="18">
        <v>14.189</v>
      </c>
    </row>
    <row r="37" spans="1:6" ht="12.75" customHeight="1" x14ac:dyDescent="0.25">
      <c r="A37" s="31" t="s">
        <v>159</v>
      </c>
      <c r="B37" s="18">
        <v>1.827</v>
      </c>
      <c r="C37" s="18">
        <v>10.031000000000001</v>
      </c>
      <c r="D37" s="18">
        <v>8.6920000000000019</v>
      </c>
      <c r="E37" s="18">
        <v>6.0424500000000005</v>
      </c>
      <c r="F37" s="18">
        <v>6.4576900000000004</v>
      </c>
    </row>
    <row r="38" spans="1:6" ht="12.75" customHeight="1" x14ac:dyDescent="0.25">
      <c r="A38" s="31" t="s">
        <v>55</v>
      </c>
      <c r="B38" s="18">
        <v>44.609469999999995</v>
      </c>
      <c r="C38" s="18">
        <v>39.594999999999999</v>
      </c>
      <c r="D38" s="18">
        <v>41.396889999999985</v>
      </c>
      <c r="E38" s="18">
        <v>62.428339999999992</v>
      </c>
      <c r="F38" s="18">
        <v>73.058160000000015</v>
      </c>
    </row>
    <row r="39" spans="1:6" ht="12.75" customHeight="1" x14ac:dyDescent="0.25">
      <c r="A39" s="31" t="s">
        <v>52</v>
      </c>
      <c r="B39" s="18">
        <v>5.8049999999999997</v>
      </c>
      <c r="C39" s="18">
        <v>7.6750000000000007</v>
      </c>
      <c r="D39" s="18">
        <v>165.99799999999999</v>
      </c>
      <c r="E39" s="18">
        <v>49.551000000000002</v>
      </c>
      <c r="F39" s="18">
        <v>35.961649999999999</v>
      </c>
    </row>
    <row r="40" spans="1:6" ht="12.75" customHeight="1" x14ac:dyDescent="0.25">
      <c r="A40" s="31" t="s">
        <v>53</v>
      </c>
      <c r="B40" s="18">
        <v>7.6037799999999995</v>
      </c>
      <c r="C40" s="18">
        <v>8.9230400000000003</v>
      </c>
      <c r="D40" s="18">
        <v>8.157</v>
      </c>
      <c r="E40" s="18">
        <v>15.932</v>
      </c>
      <c r="F40" s="18">
        <v>15.433999999999999</v>
      </c>
    </row>
    <row r="41" spans="1:6" ht="12.75" customHeight="1" x14ac:dyDescent="0.25">
      <c r="A41" s="31" t="s">
        <v>54</v>
      </c>
      <c r="B41" s="18">
        <v>8.8250000000000011</v>
      </c>
      <c r="C41" s="18">
        <v>6.5219999999999994</v>
      </c>
      <c r="D41" s="18">
        <v>13.451699999999999</v>
      </c>
      <c r="E41" s="18">
        <v>8.5950000000000006</v>
      </c>
      <c r="F41" s="18">
        <v>8.2843400000000003</v>
      </c>
    </row>
    <row r="42" spans="1:6" ht="12.75" customHeight="1" x14ac:dyDescent="0.25">
      <c r="A42" s="31" t="s">
        <v>121</v>
      </c>
      <c r="B42" s="18">
        <v>2.6680000000000001</v>
      </c>
      <c r="C42" s="18">
        <v>30.214000000000002</v>
      </c>
      <c r="D42" s="18">
        <v>21.009</v>
      </c>
      <c r="E42" s="18">
        <v>20.762</v>
      </c>
      <c r="F42" s="18">
        <v>17.091919999999998</v>
      </c>
    </row>
    <row r="43" spans="1:6" ht="12.75" customHeight="1" x14ac:dyDescent="0.25">
      <c r="A43" s="31" t="s">
        <v>90</v>
      </c>
      <c r="B43" s="18">
        <v>14.532180000000002</v>
      </c>
      <c r="C43" s="18">
        <v>66.034999999999982</v>
      </c>
      <c r="D43" s="18">
        <v>71.816140000000019</v>
      </c>
      <c r="E43" s="18">
        <v>49.547770000000007</v>
      </c>
      <c r="F43" s="18">
        <v>17.069129999999998</v>
      </c>
    </row>
    <row r="44" spans="1:6" ht="11.25" customHeight="1" x14ac:dyDescent="0.25">
      <c r="A44" s="31" t="s">
        <v>160</v>
      </c>
      <c r="B44" s="18">
        <v>12.907</v>
      </c>
      <c r="C44" s="18">
        <v>38.410050000000005</v>
      </c>
      <c r="D44" s="18">
        <v>42.151530000000001</v>
      </c>
      <c r="E44" s="18">
        <v>47.910310000000024</v>
      </c>
      <c r="F44" s="18">
        <v>66.165610000000001</v>
      </c>
    </row>
    <row r="45" spans="1:6" ht="11.25" customHeight="1" x14ac:dyDescent="0.25">
      <c r="A45" s="31" t="s">
        <v>56</v>
      </c>
      <c r="B45" s="18">
        <v>17.5824</v>
      </c>
      <c r="C45" s="18">
        <v>41.129000000000019</v>
      </c>
      <c r="D45" s="18">
        <v>37.384770000000003</v>
      </c>
      <c r="E45" s="18">
        <v>53.367119999999993</v>
      </c>
      <c r="F45" s="18">
        <v>60.253279999999997</v>
      </c>
    </row>
    <row r="46" spans="1:6" ht="11.25" customHeight="1" x14ac:dyDescent="0.25">
      <c r="A46" s="31" t="s">
        <v>161</v>
      </c>
      <c r="B46" s="18">
        <v>58.431280000000008</v>
      </c>
      <c r="C46" s="18">
        <v>102.50037</v>
      </c>
      <c r="D46" s="18">
        <v>125.40764999999996</v>
      </c>
      <c r="E46" s="18">
        <v>196.43436000000005</v>
      </c>
      <c r="F46" s="18">
        <v>201.56231999999994</v>
      </c>
    </row>
    <row r="47" spans="1:6" ht="11.25" customHeight="1" x14ac:dyDescent="0.25">
      <c r="A47" s="31" t="s">
        <v>83</v>
      </c>
      <c r="B47" s="18">
        <v>4.9089999999999998</v>
      </c>
      <c r="C47" s="18">
        <v>14.935</v>
      </c>
      <c r="D47" s="18">
        <v>542.68749000000003</v>
      </c>
      <c r="E47" s="18">
        <v>16.172000000000001</v>
      </c>
      <c r="F47" s="18">
        <v>43.742769999999993</v>
      </c>
    </row>
    <row r="48" spans="1:6" ht="11.25" customHeight="1" x14ac:dyDescent="0.25">
      <c r="A48" s="31" t="s">
        <v>100</v>
      </c>
      <c r="B48" s="18">
        <v>15.587000000000002</v>
      </c>
      <c r="C48" s="18">
        <v>23.108000000000001</v>
      </c>
      <c r="D48" s="18">
        <v>40.473999999999997</v>
      </c>
      <c r="E48" s="18">
        <v>117.91798</v>
      </c>
      <c r="F48" s="18">
        <v>92.756879999999981</v>
      </c>
    </row>
    <row r="49" spans="1:6" ht="11.25" customHeight="1" x14ac:dyDescent="0.25">
      <c r="A49" s="31" t="s">
        <v>162</v>
      </c>
      <c r="B49" s="18">
        <v>24.050850000000001</v>
      </c>
      <c r="C49" s="18">
        <v>20.107000000000003</v>
      </c>
      <c r="D49" s="18">
        <v>97.81874999999998</v>
      </c>
      <c r="E49" s="18">
        <v>47.295179999999995</v>
      </c>
      <c r="F49" s="18">
        <v>100.15845999999999</v>
      </c>
    </row>
    <row r="50" spans="1:6" ht="11.25" customHeight="1" x14ac:dyDescent="0.25">
      <c r="A50" s="28" t="s">
        <v>167</v>
      </c>
      <c r="B50" s="18">
        <v>16.503760000000003</v>
      </c>
      <c r="C50" s="18">
        <v>16.695</v>
      </c>
      <c r="D50" s="18">
        <v>18.056999999999999</v>
      </c>
      <c r="E50" s="18">
        <v>6.8279999999999994</v>
      </c>
      <c r="F50" s="18">
        <v>5.3033199999999994</v>
      </c>
    </row>
    <row r="51" spans="1:6" ht="11.25" customHeight="1" x14ac:dyDescent="0.25">
      <c r="A51" s="28" t="s">
        <v>168</v>
      </c>
      <c r="B51" s="18">
        <v>69.070999999999998</v>
      </c>
      <c r="C51" s="18">
        <v>65.624260000000007</v>
      </c>
      <c r="D51" s="18">
        <v>91.930999999999983</v>
      </c>
      <c r="E51" s="18">
        <v>82.79701</v>
      </c>
      <c r="F51" s="18">
        <v>69.911230000000003</v>
      </c>
    </row>
    <row r="52" spans="1:6" ht="11.25" customHeight="1" x14ac:dyDescent="0.25">
      <c r="A52" s="28" t="s">
        <v>169</v>
      </c>
      <c r="B52" s="18">
        <v>16.719459999999998</v>
      </c>
      <c r="C52" s="18">
        <v>24.90193</v>
      </c>
      <c r="D52" s="18">
        <v>22.140639999999994</v>
      </c>
      <c r="E52" s="18">
        <v>35.805190000000003</v>
      </c>
      <c r="F52" s="18">
        <v>100.58007000000001</v>
      </c>
    </row>
    <row r="53" spans="1:6" ht="11.25" customHeight="1" x14ac:dyDescent="0.25">
      <c r="A53" s="28" t="s">
        <v>170</v>
      </c>
      <c r="B53" s="18" t="s">
        <v>4</v>
      </c>
      <c r="C53" s="18"/>
      <c r="D53" s="18" t="s">
        <v>4</v>
      </c>
      <c r="E53" s="18">
        <v>0.54</v>
      </c>
      <c r="F53" s="18">
        <v>38.195999999999998</v>
      </c>
    </row>
    <row r="54" spans="1:6" ht="11.25" customHeight="1" x14ac:dyDescent="0.25">
      <c r="A54" s="30" t="s">
        <v>171</v>
      </c>
      <c r="B54" s="16">
        <v>89.239050000000006</v>
      </c>
      <c r="C54" s="16">
        <v>130.12706999999995</v>
      </c>
      <c r="D54" s="16">
        <v>88.528849999999963</v>
      </c>
      <c r="E54" s="16">
        <v>515.96081000000004</v>
      </c>
      <c r="F54" s="16">
        <v>146.74734000000004</v>
      </c>
    </row>
    <row r="55" spans="1:6" ht="11.25" customHeight="1" x14ac:dyDescent="0.25">
      <c r="A55" s="28" t="s">
        <v>172</v>
      </c>
      <c r="B55" s="18">
        <v>8.2000000000000003E-2</v>
      </c>
      <c r="C55" s="18">
        <v>0.16500000000000001</v>
      </c>
      <c r="D55" s="18" t="s">
        <v>4</v>
      </c>
      <c r="E55" s="18" t="s">
        <v>4</v>
      </c>
      <c r="F55" s="18">
        <v>9.3159999999999989</v>
      </c>
    </row>
    <row r="56" spans="1:6" ht="11.25" customHeight="1" x14ac:dyDescent="0.25">
      <c r="A56" s="30" t="s">
        <v>173</v>
      </c>
      <c r="B56" s="16">
        <v>195.85305999999994</v>
      </c>
      <c r="C56" s="16">
        <v>176.94803999999996</v>
      </c>
      <c r="D56" s="16">
        <v>286.73225999999994</v>
      </c>
      <c r="E56" s="16">
        <v>285.72664999999995</v>
      </c>
      <c r="F56" s="16">
        <v>150.88276000000008</v>
      </c>
    </row>
    <row r="57" spans="1:6" ht="11.25" customHeight="1" x14ac:dyDescent="0.25">
      <c r="A57" s="28" t="s">
        <v>174</v>
      </c>
      <c r="B57" s="18">
        <v>1.8110000000000002</v>
      </c>
      <c r="C57" s="18">
        <v>6.9009999999999998</v>
      </c>
      <c r="D57" s="18">
        <v>4.6259999999999994</v>
      </c>
      <c r="E57" s="18">
        <v>5.563979999999999</v>
      </c>
      <c r="F57" s="18">
        <v>6.3545499999999997</v>
      </c>
    </row>
    <row r="58" spans="1:6" ht="11.25" customHeight="1" x14ac:dyDescent="0.25">
      <c r="A58" s="28" t="s">
        <v>175</v>
      </c>
      <c r="B58" s="18" t="s">
        <v>4</v>
      </c>
      <c r="C58" s="18">
        <v>2.58</v>
      </c>
      <c r="D58" s="18">
        <v>3.1</v>
      </c>
      <c r="E58" s="18">
        <v>4.2549999999999999</v>
      </c>
      <c r="F58" s="18">
        <v>0.35711000000000004</v>
      </c>
    </row>
    <row r="59" spans="1:6" ht="11.25" customHeight="1" x14ac:dyDescent="0.25">
      <c r="A59" s="28" t="s">
        <v>176</v>
      </c>
      <c r="B59" s="18" t="s">
        <v>4</v>
      </c>
      <c r="C59" s="18" t="s">
        <v>4</v>
      </c>
      <c r="D59" s="18">
        <v>0.02</v>
      </c>
      <c r="E59" s="18">
        <v>2E-3</v>
      </c>
      <c r="F59" s="18" t="s">
        <v>4</v>
      </c>
    </row>
    <row r="60" spans="1:6" ht="11.25" customHeight="1" thickBot="1" x14ac:dyDescent="0.3">
      <c r="A60" s="32" t="s">
        <v>177</v>
      </c>
      <c r="B60" s="33">
        <v>4.6036700000000002</v>
      </c>
      <c r="C60" s="33">
        <v>3.2270000000000003</v>
      </c>
      <c r="D60" s="33">
        <v>0.216</v>
      </c>
      <c r="E60" s="33">
        <v>2.7229999999999999</v>
      </c>
      <c r="F60" s="33">
        <v>10.101430000000001</v>
      </c>
    </row>
    <row r="61" spans="1:6" ht="22.5" customHeight="1" x14ac:dyDescent="0.25">
      <c r="A61" s="34" t="s">
        <v>189</v>
      </c>
      <c r="B61" s="34"/>
      <c r="C61" s="34"/>
      <c r="D61" s="34"/>
      <c r="E61" s="34"/>
      <c r="F61" s="34"/>
    </row>
    <row r="62" spans="1:6" s="35" customFormat="1" ht="11.25" customHeight="1" x14ac:dyDescent="0.25">
      <c r="B62" s="36"/>
      <c r="F62" s="36"/>
    </row>
    <row r="63" spans="1:6" ht="12" customHeight="1" x14ac:dyDescent="0.25">
      <c r="B63" s="37"/>
      <c r="C63" s="37"/>
      <c r="D63" s="37"/>
      <c r="E63" s="37"/>
      <c r="F63" s="36" t="s">
        <v>193</v>
      </c>
    </row>
    <row r="64" spans="1:6" ht="12" customHeight="1" x14ac:dyDescent="0.25"/>
    <row r="65" ht="12" customHeight="1" x14ac:dyDescent="0.25"/>
  </sheetData>
  <mergeCells count="1">
    <mergeCell ref="A61:F6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65"/>
  <sheetViews>
    <sheetView view="pageBreakPreview" zoomScale="90" zoomScaleNormal="100" zoomScaleSheetLayoutView="90" workbookViewId="0">
      <selection activeCell="A51" sqref="A51"/>
    </sheetView>
  </sheetViews>
  <sheetFormatPr defaultRowHeight="12.75" x14ac:dyDescent="0.25"/>
  <cols>
    <col min="1" max="1" width="54.28515625" style="5" customWidth="1"/>
    <col min="2" max="6" width="7.425781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CONCATENATE(seznam!B32,seznam!C32)</f>
        <v>Tab. A.13bNáklady na služby VaV* podniků pod zahraniční kontrolou v ČR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 t="s">
        <v>0</v>
      </c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7224.9169900000052</v>
      </c>
      <c r="C4" s="11">
        <v>7583.5710800000043</v>
      </c>
      <c r="D4" s="11">
        <v>8871.8964300000007</v>
      </c>
      <c r="E4" s="11">
        <v>11504.901320000001</v>
      </c>
      <c r="F4" s="11">
        <v>13098.794230000018</v>
      </c>
    </row>
    <row r="5" spans="1:8" ht="12.75" customHeight="1" x14ac:dyDescent="0.25">
      <c r="A5" s="12" t="s">
        <v>145</v>
      </c>
      <c r="B5" s="13"/>
      <c r="C5" s="13"/>
      <c r="D5" s="13"/>
      <c r="E5" s="13"/>
      <c r="F5" s="13"/>
    </row>
    <row r="6" spans="1:8" ht="12.75" customHeight="1" x14ac:dyDescent="0.25">
      <c r="A6" s="15" t="s">
        <v>101</v>
      </c>
      <c r="B6" s="16">
        <v>2280.790309999999</v>
      </c>
      <c r="C6" s="16">
        <v>2085.9569100000008</v>
      </c>
      <c r="D6" s="16">
        <v>2615.6218699999995</v>
      </c>
      <c r="E6" s="16">
        <v>3171.5296700000004</v>
      </c>
      <c r="F6" s="16">
        <v>3502.1843799999997</v>
      </c>
    </row>
    <row r="7" spans="1:8" ht="12.75" customHeight="1" x14ac:dyDescent="0.25">
      <c r="A7" s="17" t="s">
        <v>128</v>
      </c>
      <c r="B7" s="18">
        <v>2253.2167799999997</v>
      </c>
      <c r="C7" s="18">
        <v>2045.7229099999993</v>
      </c>
      <c r="D7" s="18">
        <v>2545.4246099999991</v>
      </c>
      <c r="E7" s="18">
        <v>3055.25191</v>
      </c>
      <c r="F7" s="18">
        <v>3347.0265900000018</v>
      </c>
    </row>
    <row r="8" spans="1:8" ht="12.75" customHeight="1" x14ac:dyDescent="0.25">
      <c r="A8" s="19" t="s">
        <v>112</v>
      </c>
      <c r="B8" s="18">
        <v>120.64744</v>
      </c>
      <c r="C8" s="18">
        <v>74.684089999999983</v>
      </c>
      <c r="D8" s="18">
        <v>79.552109999999985</v>
      </c>
      <c r="E8" s="18">
        <v>170.55934999999999</v>
      </c>
      <c r="F8" s="18">
        <v>99.289960000000008</v>
      </c>
    </row>
    <row r="9" spans="1:8" ht="12.75" customHeight="1" x14ac:dyDescent="0.25">
      <c r="A9" s="19" t="s">
        <v>103</v>
      </c>
      <c r="B9" s="18">
        <v>2132.5693499999988</v>
      </c>
      <c r="C9" s="18">
        <v>1971.0388199999998</v>
      </c>
      <c r="D9" s="18">
        <v>2465.872499999999</v>
      </c>
      <c r="E9" s="18">
        <v>2884.6925600000004</v>
      </c>
      <c r="F9" s="18">
        <v>3247.7366400000014</v>
      </c>
    </row>
    <row r="10" spans="1:8" ht="12.75" customHeight="1" x14ac:dyDescent="0.25">
      <c r="A10" s="44" t="s">
        <v>130</v>
      </c>
      <c r="B10" s="18">
        <v>3.7366900000000003</v>
      </c>
      <c r="C10" s="18">
        <v>6.2050000000000001</v>
      </c>
      <c r="D10" s="18">
        <v>9.2090000000000014</v>
      </c>
      <c r="E10" s="18">
        <v>6.3020000000000005</v>
      </c>
      <c r="F10" s="18">
        <v>3.9729999999999994</v>
      </c>
    </row>
    <row r="11" spans="1:8" ht="12.75" customHeight="1" x14ac:dyDescent="0.25">
      <c r="A11" s="44" t="s">
        <v>126</v>
      </c>
      <c r="B11" s="18">
        <v>23.676269999999999</v>
      </c>
      <c r="C11" s="18">
        <v>34.028999999999996</v>
      </c>
      <c r="D11" s="18">
        <v>60.237259999999964</v>
      </c>
      <c r="E11" s="18">
        <v>109.97576000000002</v>
      </c>
      <c r="F11" s="18">
        <v>151.18477999999999</v>
      </c>
    </row>
    <row r="12" spans="1:8" ht="12.75" customHeight="1" x14ac:dyDescent="0.25">
      <c r="A12" s="44" t="s">
        <v>127</v>
      </c>
      <c r="B12" s="18">
        <v>0.16055</v>
      </c>
      <c r="C12" s="18" t="s">
        <v>4</v>
      </c>
      <c r="D12" s="18">
        <v>0.751</v>
      </c>
      <c r="E12" s="18" t="s">
        <v>4</v>
      </c>
      <c r="F12" s="18" t="s">
        <v>4</v>
      </c>
    </row>
    <row r="13" spans="1:8" ht="12.75" customHeight="1" x14ac:dyDescent="0.25">
      <c r="A13" s="15" t="s">
        <v>107</v>
      </c>
      <c r="B13" s="16">
        <v>4944.1266700000006</v>
      </c>
      <c r="C13" s="16">
        <v>5497.6141699999998</v>
      </c>
      <c r="D13" s="16">
        <v>6256.2745599999998</v>
      </c>
      <c r="E13" s="16">
        <v>8333.3716400000012</v>
      </c>
      <c r="F13" s="16">
        <v>9596.6098500000044</v>
      </c>
    </row>
    <row r="14" spans="1:8" ht="12.75" customHeight="1" x14ac:dyDescent="0.25">
      <c r="A14" s="17" t="s">
        <v>128</v>
      </c>
      <c r="B14" s="18">
        <v>4940.5927000000001</v>
      </c>
      <c r="C14" s="18">
        <v>5496.34717</v>
      </c>
      <c r="D14" s="18">
        <v>6254.5545599999996</v>
      </c>
      <c r="E14" s="18">
        <v>8323.9326400000009</v>
      </c>
      <c r="F14" s="18">
        <v>9582.2308500000036</v>
      </c>
    </row>
    <row r="15" spans="1:8" ht="12.75" customHeight="1" x14ac:dyDescent="0.25">
      <c r="A15" s="19" t="s">
        <v>112</v>
      </c>
      <c r="B15" s="18">
        <v>4193.8888500000012</v>
      </c>
      <c r="C15" s="18">
        <v>4700.1731199999986</v>
      </c>
      <c r="D15" s="18">
        <v>5271.4759000000013</v>
      </c>
      <c r="E15" s="18">
        <v>6800.4231800000007</v>
      </c>
      <c r="F15" s="18">
        <v>7727.2096299999994</v>
      </c>
    </row>
    <row r="16" spans="1:8" ht="12.75" customHeight="1" x14ac:dyDescent="0.25">
      <c r="A16" s="19" t="s">
        <v>103</v>
      </c>
      <c r="B16" s="18">
        <v>746.7038500000001</v>
      </c>
      <c r="C16" s="18">
        <v>796.17403999999999</v>
      </c>
      <c r="D16" s="18">
        <v>983.0786599999999</v>
      </c>
      <c r="E16" s="18">
        <v>1523.50946</v>
      </c>
      <c r="F16" s="18">
        <v>1855.0212200000008</v>
      </c>
    </row>
    <row r="17" spans="1:6" ht="12.75" customHeight="1" x14ac:dyDescent="0.25">
      <c r="A17" s="17" t="s">
        <v>108</v>
      </c>
      <c r="B17" s="18">
        <f>B13-B14</f>
        <v>3.5339700000004086</v>
      </c>
      <c r="C17" s="18">
        <f t="shared" ref="C17:F17" si="0">C13-C14</f>
        <v>1.2669999999998254</v>
      </c>
      <c r="D17" s="18">
        <f t="shared" si="0"/>
        <v>1.7200000000002547</v>
      </c>
      <c r="E17" s="18">
        <f t="shared" si="0"/>
        <v>9.4390000000003056</v>
      </c>
      <c r="F17" s="18">
        <f t="shared" si="0"/>
        <v>14.379000000000815</v>
      </c>
    </row>
    <row r="18" spans="1:6" ht="12.75" customHeight="1" x14ac:dyDescent="0.25">
      <c r="A18" s="12" t="s">
        <v>49</v>
      </c>
      <c r="B18" s="13"/>
      <c r="C18" s="13"/>
      <c r="D18" s="13"/>
      <c r="E18" s="13"/>
      <c r="F18" s="13"/>
    </row>
    <row r="19" spans="1:6" ht="12.75" customHeight="1" x14ac:dyDescent="0.25">
      <c r="A19" s="20" t="s">
        <v>179</v>
      </c>
      <c r="B19" s="21">
        <v>2.2374099999999997</v>
      </c>
      <c r="C19" s="21">
        <v>75.685999999999993</v>
      </c>
      <c r="D19" s="21">
        <v>19.622000000000003</v>
      </c>
      <c r="E19" s="21">
        <v>74.109420000000014</v>
      </c>
      <c r="F19" s="21">
        <v>56.391680000000001</v>
      </c>
    </row>
    <row r="20" spans="1:6" ht="12.75" customHeight="1" x14ac:dyDescent="0.25">
      <c r="A20" s="20" t="s">
        <v>180</v>
      </c>
      <c r="B20" s="21">
        <v>150.95009999999996</v>
      </c>
      <c r="C20" s="21">
        <v>45.196040000000004</v>
      </c>
      <c r="D20" s="21">
        <v>70.572399999999988</v>
      </c>
      <c r="E20" s="21">
        <v>167.53460000000001</v>
      </c>
      <c r="F20" s="21">
        <v>193.79395000000002</v>
      </c>
    </row>
    <row r="21" spans="1:6" ht="12.75" customHeight="1" x14ac:dyDescent="0.25">
      <c r="A21" s="20" t="s">
        <v>181</v>
      </c>
      <c r="B21" s="21">
        <v>136.40063999999998</v>
      </c>
      <c r="C21" s="21">
        <v>198.06229999999994</v>
      </c>
      <c r="D21" s="21">
        <v>393.59147999999999</v>
      </c>
      <c r="E21" s="21">
        <v>378.97299999999984</v>
      </c>
      <c r="F21" s="21">
        <v>743.20059999999967</v>
      </c>
    </row>
    <row r="22" spans="1:6" ht="12.75" customHeight="1" x14ac:dyDescent="0.25">
      <c r="A22" s="20" t="s">
        <v>182</v>
      </c>
      <c r="B22" s="21">
        <v>6935.3288400000038</v>
      </c>
      <c r="C22" s="21">
        <v>7264.6267400000024</v>
      </c>
      <c r="D22" s="21">
        <v>8388.1105499999976</v>
      </c>
      <c r="E22" s="21">
        <v>10884.284299999999</v>
      </c>
      <c r="F22" s="21">
        <v>12105.408000000012</v>
      </c>
    </row>
    <row r="23" spans="1:6" ht="12.75" customHeight="1" x14ac:dyDescent="0.25">
      <c r="A23" s="12" t="s">
        <v>72</v>
      </c>
      <c r="B23" s="13"/>
      <c r="C23" s="13"/>
      <c r="D23" s="13"/>
      <c r="E23" s="13"/>
      <c r="F23" s="13"/>
    </row>
    <row r="24" spans="1:6" ht="12.75" customHeight="1" x14ac:dyDescent="0.25">
      <c r="A24" s="22" t="s">
        <v>60</v>
      </c>
      <c r="B24" s="21" t="s">
        <v>4</v>
      </c>
      <c r="C24" s="21" t="s">
        <v>4</v>
      </c>
      <c r="D24" s="21" t="s">
        <v>4</v>
      </c>
      <c r="E24" s="21" t="s">
        <v>4</v>
      </c>
      <c r="F24" s="21">
        <v>5.6000000000000001E-2</v>
      </c>
    </row>
    <row r="25" spans="1:6" ht="12.75" customHeight="1" x14ac:dyDescent="0.25">
      <c r="A25" s="23" t="s">
        <v>151</v>
      </c>
      <c r="B25" s="24">
        <v>6457.9395700000059</v>
      </c>
      <c r="C25" s="24">
        <v>6953.8737800000044</v>
      </c>
      <c r="D25" s="24">
        <v>8141.3281599999991</v>
      </c>
      <c r="E25" s="24">
        <v>10533.47105</v>
      </c>
      <c r="F25" s="24">
        <v>11975.849420000015</v>
      </c>
    </row>
    <row r="26" spans="1:6" ht="12.75" customHeight="1" x14ac:dyDescent="0.25">
      <c r="A26" s="23" t="s">
        <v>163</v>
      </c>
      <c r="B26" s="11">
        <v>766.97741999999994</v>
      </c>
      <c r="C26" s="11">
        <v>629.69730000000015</v>
      </c>
      <c r="D26" s="11">
        <v>730.5682700000001</v>
      </c>
      <c r="E26" s="11">
        <v>971.43026999999995</v>
      </c>
      <c r="F26" s="11">
        <v>1122.8888099999999</v>
      </c>
    </row>
    <row r="27" spans="1:6" ht="12.75" customHeight="1" x14ac:dyDescent="0.25">
      <c r="A27" s="25" t="s">
        <v>58</v>
      </c>
      <c r="B27" s="18">
        <v>294.76761999999997</v>
      </c>
      <c r="C27" s="18">
        <v>108.94499999999999</v>
      </c>
      <c r="D27" s="18">
        <v>130.61581000000001</v>
      </c>
      <c r="E27" s="18">
        <v>219.62142999999995</v>
      </c>
      <c r="F27" s="18">
        <v>196.60548</v>
      </c>
    </row>
    <row r="28" spans="1:6" ht="12.75" customHeight="1" x14ac:dyDescent="0.25">
      <c r="A28" s="25" t="s">
        <v>183</v>
      </c>
      <c r="B28" s="18">
        <v>21.686329999999998</v>
      </c>
      <c r="C28" s="18">
        <v>32.163000000000004</v>
      </c>
      <c r="D28" s="18">
        <v>29.01351</v>
      </c>
      <c r="E28" s="18">
        <v>48.496000000000002</v>
      </c>
      <c r="F28" s="18">
        <v>53.933</v>
      </c>
    </row>
    <row r="29" spans="1:6" ht="12.75" customHeight="1" x14ac:dyDescent="0.25">
      <c r="A29" s="26" t="s">
        <v>144</v>
      </c>
      <c r="B29" s="16">
        <v>107.60000000000001</v>
      </c>
      <c r="C29" s="16">
        <v>53.351300000000002</v>
      </c>
      <c r="D29" s="16">
        <v>61.115000000000009</v>
      </c>
      <c r="E29" s="16">
        <v>101.10999999999999</v>
      </c>
      <c r="F29" s="16">
        <v>110.678</v>
      </c>
    </row>
    <row r="30" spans="1:6" ht="12.75" customHeight="1" x14ac:dyDescent="0.25">
      <c r="A30" s="25" t="s">
        <v>184</v>
      </c>
      <c r="B30" s="18">
        <f>B26-B27-B28-B29</f>
        <v>342.92346999999995</v>
      </c>
      <c r="C30" s="18">
        <f t="shared" ref="C30:F30" si="1">C26-C27-C28-C29</f>
        <v>435.23800000000011</v>
      </c>
      <c r="D30" s="18">
        <f t="shared" si="1"/>
        <v>509.82395000000008</v>
      </c>
      <c r="E30" s="18">
        <f t="shared" si="1"/>
        <v>602.20284000000004</v>
      </c>
      <c r="F30" s="18">
        <f t="shared" si="1"/>
        <v>761.67232999999999</v>
      </c>
    </row>
    <row r="31" spans="1:6" ht="12.75" customHeight="1" x14ac:dyDescent="0.25">
      <c r="A31" s="12" t="s">
        <v>57</v>
      </c>
      <c r="B31" s="27"/>
      <c r="C31" s="27"/>
      <c r="D31" s="27"/>
      <c r="E31" s="13"/>
      <c r="F31" s="13"/>
    </row>
    <row r="32" spans="1:6" ht="12.75" customHeight="1" x14ac:dyDescent="0.25">
      <c r="A32" s="28" t="s">
        <v>164</v>
      </c>
      <c r="B32" s="29" t="s">
        <v>4</v>
      </c>
      <c r="C32" s="29" t="s">
        <v>4</v>
      </c>
      <c r="D32" s="29" t="s">
        <v>4</v>
      </c>
      <c r="E32" s="29" t="s">
        <v>4</v>
      </c>
      <c r="F32" s="29">
        <v>5.6000000000000001E-2</v>
      </c>
    </row>
    <row r="33" spans="1:6" ht="12.75" customHeight="1" x14ac:dyDescent="0.25">
      <c r="A33" s="28" t="s">
        <v>165</v>
      </c>
      <c r="B33" s="18" t="s">
        <v>4</v>
      </c>
      <c r="C33" s="18" t="s">
        <v>4</v>
      </c>
      <c r="D33" s="18">
        <v>3.6999999999999998E-2</v>
      </c>
      <c r="E33" s="18">
        <v>0.68400000000000005</v>
      </c>
      <c r="F33" s="18">
        <v>0.1</v>
      </c>
    </row>
    <row r="34" spans="1:6" ht="12.75" customHeight="1" x14ac:dyDescent="0.25">
      <c r="A34" s="30" t="s">
        <v>166</v>
      </c>
      <c r="B34" s="16">
        <v>6456.0245699999996</v>
      </c>
      <c r="C34" s="16">
        <v>6950.1787800000011</v>
      </c>
      <c r="D34" s="16">
        <v>8140.6129600000004</v>
      </c>
      <c r="E34" s="16">
        <v>10526.308049999998</v>
      </c>
      <c r="F34" s="16">
        <v>11968.653270000001</v>
      </c>
    </row>
    <row r="35" spans="1:6" ht="12.75" customHeight="1" x14ac:dyDescent="0.25">
      <c r="A35" s="31" t="s">
        <v>51</v>
      </c>
      <c r="B35" s="18">
        <v>1.3029999999999999</v>
      </c>
      <c r="C35" s="18">
        <v>2.617</v>
      </c>
      <c r="D35" s="18">
        <v>2.7890000000000001</v>
      </c>
      <c r="E35" s="18">
        <v>12.543000000000001</v>
      </c>
      <c r="F35" s="18">
        <v>3.11</v>
      </c>
    </row>
    <row r="36" spans="1:6" ht="12.75" customHeight="1" x14ac:dyDescent="0.25">
      <c r="A36" s="31" t="s">
        <v>50</v>
      </c>
      <c r="B36" s="18">
        <v>5.9740000000000002</v>
      </c>
      <c r="C36" s="18">
        <v>15.24</v>
      </c>
      <c r="D36" s="18">
        <v>12.802000000000001</v>
      </c>
      <c r="E36" s="18">
        <v>0.315</v>
      </c>
      <c r="F36" s="18">
        <v>0.28600000000000003</v>
      </c>
    </row>
    <row r="37" spans="1:6" ht="12.75" customHeight="1" x14ac:dyDescent="0.25">
      <c r="A37" s="31" t="s">
        <v>159</v>
      </c>
      <c r="B37" s="18">
        <v>1.1200000000000001</v>
      </c>
      <c r="C37" s="18">
        <v>0.9850000000000001</v>
      </c>
      <c r="D37" s="18">
        <v>0.97100000000000009</v>
      </c>
      <c r="E37" s="18">
        <v>1.1070000000000002</v>
      </c>
      <c r="F37" s="18">
        <v>0.33200000000000002</v>
      </c>
    </row>
    <row r="38" spans="1:6" ht="12.75" customHeight="1" x14ac:dyDescent="0.25">
      <c r="A38" s="31" t="s">
        <v>55</v>
      </c>
      <c r="B38" s="18">
        <v>19.017999999999997</v>
      </c>
      <c r="C38" s="18">
        <v>42.181000000000004</v>
      </c>
      <c r="D38" s="18">
        <v>48.031999999999996</v>
      </c>
      <c r="E38" s="18">
        <v>74.185999999999993</v>
      </c>
      <c r="F38" s="18">
        <v>73.168999999999997</v>
      </c>
    </row>
    <row r="39" spans="1:6" ht="12.75" customHeight="1" x14ac:dyDescent="0.25">
      <c r="A39" s="31" t="s">
        <v>52</v>
      </c>
      <c r="B39" s="18">
        <v>21.942</v>
      </c>
      <c r="C39" s="18">
        <v>98.644000000000005</v>
      </c>
      <c r="D39" s="18">
        <v>39.594999999999999</v>
      </c>
      <c r="E39" s="18">
        <v>537.37600000000009</v>
      </c>
      <c r="F39" s="18">
        <v>712.22199999999998</v>
      </c>
    </row>
    <row r="40" spans="1:6" ht="12.75" customHeight="1" x14ac:dyDescent="0.25">
      <c r="A40" s="31" t="s">
        <v>53</v>
      </c>
      <c r="B40" s="18">
        <v>292.83700000000005</v>
      </c>
      <c r="C40" s="18">
        <v>601.36700000000008</v>
      </c>
      <c r="D40" s="18">
        <v>413.09634</v>
      </c>
      <c r="E40" s="18">
        <v>178.44700000000003</v>
      </c>
      <c r="F40" s="18">
        <v>337.733</v>
      </c>
    </row>
    <row r="41" spans="1:6" ht="12.75" customHeight="1" x14ac:dyDescent="0.25">
      <c r="A41" s="31" t="s">
        <v>54</v>
      </c>
      <c r="B41" s="18">
        <v>2.7426899999999996</v>
      </c>
      <c r="C41" s="18">
        <v>4.4879999999999995</v>
      </c>
      <c r="D41" s="18">
        <v>26.413000000000004</v>
      </c>
      <c r="E41" s="18">
        <v>26.596999999999994</v>
      </c>
      <c r="F41" s="18">
        <v>15.8</v>
      </c>
    </row>
    <row r="42" spans="1:6" ht="12.75" customHeight="1" x14ac:dyDescent="0.25">
      <c r="A42" s="31" t="s">
        <v>121</v>
      </c>
      <c r="B42" s="18">
        <v>61.099510000000002</v>
      </c>
      <c r="C42" s="18">
        <v>34.061999999999998</v>
      </c>
      <c r="D42" s="18">
        <v>35.046000000000006</v>
      </c>
      <c r="E42" s="18">
        <v>54.096999999999994</v>
      </c>
      <c r="F42" s="18">
        <v>25.296710000000001</v>
      </c>
    </row>
    <row r="43" spans="1:6" ht="12.75" customHeight="1" x14ac:dyDescent="0.25">
      <c r="A43" s="31" t="s">
        <v>90</v>
      </c>
      <c r="B43" s="18">
        <v>4.9683999999999999</v>
      </c>
      <c r="C43" s="18">
        <v>14.784000000000001</v>
      </c>
      <c r="D43" s="18">
        <v>25.77298</v>
      </c>
      <c r="E43" s="18">
        <v>25.316000000000003</v>
      </c>
      <c r="F43" s="18">
        <v>64.413999999999987</v>
      </c>
    </row>
    <row r="44" spans="1:6" ht="11.25" customHeight="1" x14ac:dyDescent="0.25">
      <c r="A44" s="31" t="s">
        <v>160</v>
      </c>
      <c r="B44" s="18">
        <v>681.47867000000008</v>
      </c>
      <c r="C44" s="18">
        <v>737.524</v>
      </c>
      <c r="D44" s="18">
        <v>689.67932999999994</v>
      </c>
      <c r="E44" s="18">
        <v>722.02913999999987</v>
      </c>
      <c r="F44" s="18">
        <v>30.605789999999999</v>
      </c>
    </row>
    <row r="45" spans="1:6" ht="11.25" customHeight="1" x14ac:dyDescent="0.25">
      <c r="A45" s="31" t="s">
        <v>56</v>
      </c>
      <c r="B45" s="18">
        <v>8.6999999999999993</v>
      </c>
      <c r="C45" s="18">
        <v>15.68646</v>
      </c>
      <c r="D45" s="18">
        <v>24.144179999999999</v>
      </c>
      <c r="E45" s="18">
        <v>30.39967</v>
      </c>
      <c r="F45" s="18">
        <v>21.989939999999997</v>
      </c>
    </row>
    <row r="46" spans="1:6" ht="11.25" customHeight="1" x14ac:dyDescent="0.25">
      <c r="A46" s="31" t="s">
        <v>161</v>
      </c>
      <c r="B46" s="18">
        <v>70.0959</v>
      </c>
      <c r="C46" s="18">
        <v>408.2433200000001</v>
      </c>
      <c r="D46" s="18">
        <v>100.98911000000004</v>
      </c>
      <c r="E46" s="18">
        <v>292.30050999999997</v>
      </c>
      <c r="F46" s="18">
        <v>326.61299999999994</v>
      </c>
    </row>
    <row r="47" spans="1:6" ht="11.25" customHeight="1" x14ac:dyDescent="0.25">
      <c r="A47" s="31" t="s">
        <v>83</v>
      </c>
      <c r="B47" s="18">
        <v>4694.3894</v>
      </c>
      <c r="C47" s="18">
        <v>4520.6930000000011</v>
      </c>
      <c r="D47" s="18">
        <v>6126.4053600000007</v>
      </c>
      <c r="E47" s="18">
        <v>8008.2707299999993</v>
      </c>
      <c r="F47" s="18">
        <v>9739.7200000000012</v>
      </c>
    </row>
    <row r="48" spans="1:6" ht="11.25" customHeight="1" x14ac:dyDescent="0.25">
      <c r="A48" s="31" t="s">
        <v>100</v>
      </c>
      <c r="B48" s="18">
        <v>154.28899999999999</v>
      </c>
      <c r="C48" s="18">
        <v>110.819</v>
      </c>
      <c r="D48" s="18">
        <v>146.44765999999998</v>
      </c>
      <c r="E48" s="18">
        <v>276.65300000000002</v>
      </c>
      <c r="F48" s="18">
        <v>57.041000000000004</v>
      </c>
    </row>
    <row r="49" spans="1:6" ht="11.25" customHeight="1" x14ac:dyDescent="0.25">
      <c r="A49" s="31" t="s">
        <v>162</v>
      </c>
      <c r="B49" s="18">
        <v>436.06700000000001</v>
      </c>
      <c r="C49" s="18">
        <v>342.84499999999991</v>
      </c>
      <c r="D49" s="18">
        <v>448.43</v>
      </c>
      <c r="E49" s="18">
        <v>286.67100000000005</v>
      </c>
      <c r="F49" s="18">
        <v>560.32083</v>
      </c>
    </row>
    <row r="50" spans="1:6" ht="11.25" customHeight="1" x14ac:dyDescent="0.25">
      <c r="A50" s="28" t="s">
        <v>167</v>
      </c>
      <c r="B50" s="18">
        <v>1.2449999999999999</v>
      </c>
      <c r="C50" s="18">
        <v>0.67399999999999993</v>
      </c>
      <c r="D50" s="18">
        <v>0.38378000000000001</v>
      </c>
      <c r="E50" s="18">
        <v>4.8229999999999995</v>
      </c>
      <c r="F50" s="18">
        <v>3.7921500000000004</v>
      </c>
    </row>
    <row r="51" spans="1:6" ht="11.25" customHeight="1" x14ac:dyDescent="0.25">
      <c r="A51" s="28" t="s">
        <v>168</v>
      </c>
      <c r="B51" s="18">
        <v>0.66999999999999993</v>
      </c>
      <c r="C51" s="18">
        <v>3.0210000000000004</v>
      </c>
      <c r="D51" s="18">
        <v>0.29442000000000002</v>
      </c>
      <c r="E51" s="18">
        <v>1.6559999999999999</v>
      </c>
      <c r="F51" s="18">
        <v>3.3040000000000003</v>
      </c>
    </row>
    <row r="52" spans="1:6" ht="11.25" customHeight="1" x14ac:dyDescent="0.25">
      <c r="A52" s="28" t="s">
        <v>169</v>
      </c>
      <c r="B52" s="18">
        <v>8.1344100000000008</v>
      </c>
      <c r="C52" s="18">
        <v>29.911999999999999</v>
      </c>
      <c r="D52" s="18">
        <v>172.41295000000002</v>
      </c>
      <c r="E52" s="18">
        <v>303.92366999999996</v>
      </c>
      <c r="F52" s="18">
        <v>535.36338999999998</v>
      </c>
    </row>
    <row r="53" spans="1:6" ht="11.25" customHeight="1" x14ac:dyDescent="0.25">
      <c r="A53" s="28" t="s">
        <v>170</v>
      </c>
      <c r="B53" s="18"/>
      <c r="C53" s="18"/>
      <c r="D53" s="18"/>
      <c r="E53" s="18"/>
      <c r="F53" s="18">
        <v>0.161</v>
      </c>
    </row>
    <row r="54" spans="1:6" ht="11.25" customHeight="1" x14ac:dyDescent="0.25">
      <c r="A54" s="30" t="s">
        <v>171</v>
      </c>
      <c r="B54" s="16">
        <v>295.08161999999993</v>
      </c>
      <c r="C54" s="16">
        <v>109.25899999999999</v>
      </c>
      <c r="D54" s="16">
        <v>130.61581000000001</v>
      </c>
      <c r="E54" s="16">
        <v>219.62142999999998</v>
      </c>
      <c r="F54" s="16">
        <v>196.60548</v>
      </c>
    </row>
    <row r="55" spans="1:6" ht="11.25" customHeight="1" x14ac:dyDescent="0.25">
      <c r="A55" s="28" t="s">
        <v>172</v>
      </c>
      <c r="B55" s="18">
        <v>331.68399999999997</v>
      </c>
      <c r="C55" s="18">
        <v>400.654</v>
      </c>
      <c r="D55" s="18">
        <v>316.38600000000002</v>
      </c>
      <c r="E55" s="18">
        <v>265.81599999999997</v>
      </c>
      <c r="F55" s="18">
        <v>205.88200000000001</v>
      </c>
    </row>
    <row r="56" spans="1:6" ht="11.25" customHeight="1" x14ac:dyDescent="0.25">
      <c r="A56" s="30" t="s">
        <v>173</v>
      </c>
      <c r="B56" s="16">
        <v>131.95314000000002</v>
      </c>
      <c r="C56" s="16">
        <v>88.49430000000001</v>
      </c>
      <c r="D56" s="16">
        <v>110.00651000000001</v>
      </c>
      <c r="E56" s="16">
        <v>181.47817000000006</v>
      </c>
      <c r="F56" s="16">
        <v>184.23099999999999</v>
      </c>
    </row>
    <row r="57" spans="1:6" ht="11.25" customHeight="1" x14ac:dyDescent="0.25">
      <c r="A57" s="28" t="s">
        <v>174</v>
      </c>
      <c r="B57" s="18">
        <v>0.11600000000000001</v>
      </c>
      <c r="C57" s="18"/>
      <c r="D57" s="18">
        <v>0.15</v>
      </c>
      <c r="E57" s="18" t="s">
        <v>4</v>
      </c>
      <c r="F57" s="18">
        <v>1.4999999999999999E-2</v>
      </c>
    </row>
    <row r="58" spans="1:6" ht="11.25" customHeight="1" x14ac:dyDescent="0.25">
      <c r="A58" s="28" t="s">
        <v>175</v>
      </c>
      <c r="B58" s="18" t="s">
        <v>4</v>
      </c>
      <c r="C58" s="18">
        <v>0.64700000000000002</v>
      </c>
      <c r="D58" s="18">
        <v>0.51600000000000001</v>
      </c>
      <c r="E58" s="18">
        <v>0.50600000000000001</v>
      </c>
      <c r="F58" s="18">
        <v>0.63094000000000006</v>
      </c>
    </row>
    <row r="59" spans="1:6" ht="11.25" customHeight="1" x14ac:dyDescent="0.25">
      <c r="A59" s="28" t="s">
        <v>176</v>
      </c>
      <c r="B59" s="18" t="s">
        <v>4</v>
      </c>
      <c r="C59" s="18" t="s">
        <v>4</v>
      </c>
      <c r="D59" s="18" t="s">
        <v>4</v>
      </c>
      <c r="E59" s="18" t="s">
        <v>4</v>
      </c>
      <c r="F59" s="18" t="s">
        <v>4</v>
      </c>
    </row>
    <row r="60" spans="1:6" ht="11.25" customHeight="1" thickBot="1" x14ac:dyDescent="0.3">
      <c r="A60" s="32" t="s">
        <v>177</v>
      </c>
      <c r="B60" s="33">
        <v>8.2500000000000004E-3</v>
      </c>
      <c r="C60" s="33">
        <v>0.73099999999999998</v>
      </c>
      <c r="D60" s="33">
        <v>0.48099999999999998</v>
      </c>
      <c r="E60" s="33">
        <v>8.5000000000000006E-2</v>
      </c>
      <c r="F60" s="33" t="s">
        <v>4</v>
      </c>
    </row>
    <row r="61" spans="1:6" ht="22.5" customHeight="1" x14ac:dyDescent="0.25">
      <c r="A61" s="34" t="s">
        <v>189</v>
      </c>
      <c r="B61" s="34"/>
      <c r="C61" s="34"/>
      <c r="D61" s="34"/>
      <c r="E61" s="34"/>
      <c r="F61" s="34"/>
    </row>
    <row r="62" spans="1:6" s="35" customFormat="1" ht="11.25" customHeight="1" x14ac:dyDescent="0.25">
      <c r="B62" s="36"/>
      <c r="F62" s="36"/>
    </row>
    <row r="63" spans="1:6" ht="12" customHeight="1" x14ac:dyDescent="0.25">
      <c r="B63" s="37"/>
      <c r="C63" s="37"/>
      <c r="D63" s="37"/>
      <c r="E63" s="37"/>
      <c r="F63" s="36" t="s">
        <v>193</v>
      </c>
    </row>
    <row r="64" spans="1:6" ht="12" customHeight="1" x14ac:dyDescent="0.25"/>
    <row r="65" ht="12" customHeight="1" x14ac:dyDescent="0.25"/>
  </sheetData>
  <mergeCells count="1">
    <mergeCell ref="A61:F61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78"/>
  <sheetViews>
    <sheetView zoomScaleNormal="100" workbookViewId="0">
      <selection activeCell="A51" sqref="A51"/>
    </sheetView>
  </sheetViews>
  <sheetFormatPr defaultRowHeight="12.75" x14ac:dyDescent="0.25"/>
  <cols>
    <col min="1" max="1" width="52" style="5" customWidth="1"/>
    <col min="2" max="6" width="7.85546875" style="5" customWidth="1"/>
    <col min="7" max="16384" width="9.140625" style="5"/>
  </cols>
  <sheetData>
    <row r="1" spans="1:8" s="2" customFormat="1" ht="12.75" customHeight="1" x14ac:dyDescent="0.25">
      <c r="A1" s="75" t="str">
        <f>CONCATENATE(seznam!B33,seznam!C33)</f>
        <v>Tab. A.14 Celkový počet pracovišť VaV v ČR s náklady na služby VaV*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/>
    </row>
    <row r="3" spans="1:8" ht="12.75" customHeight="1" x14ac:dyDescent="0.25">
      <c r="A3" s="40"/>
      <c r="B3" s="41">
        <v>2008</v>
      </c>
      <c r="C3" s="41">
        <v>2009</v>
      </c>
      <c r="D3" s="41">
        <v>2010</v>
      </c>
      <c r="E3" s="41">
        <v>2011</v>
      </c>
      <c r="F3" s="41">
        <v>2012</v>
      </c>
    </row>
    <row r="4" spans="1:8" ht="12.75" customHeight="1" x14ac:dyDescent="0.25">
      <c r="A4" s="42" t="s">
        <v>1</v>
      </c>
      <c r="B4" s="38">
        <v>636</v>
      </c>
      <c r="C4" s="38">
        <v>709</v>
      </c>
      <c r="D4" s="38">
        <v>914</v>
      </c>
      <c r="E4" s="38">
        <v>1019</v>
      </c>
      <c r="F4" s="38">
        <v>1052</v>
      </c>
    </row>
    <row r="5" spans="1:8" ht="12.75" customHeight="1" x14ac:dyDescent="0.25">
      <c r="A5" s="12" t="s">
        <v>192</v>
      </c>
      <c r="B5" s="27"/>
      <c r="C5" s="27"/>
      <c r="D5" s="27"/>
      <c r="E5" s="27"/>
      <c r="F5" s="27"/>
    </row>
    <row r="6" spans="1:8" ht="12.75" customHeight="1" x14ac:dyDescent="0.25">
      <c r="A6" s="14" t="s">
        <v>132</v>
      </c>
      <c r="B6" s="18">
        <v>411</v>
      </c>
      <c r="C6" s="18">
        <v>413</v>
      </c>
      <c r="D6" s="18">
        <v>540</v>
      </c>
      <c r="E6" s="18">
        <v>579</v>
      </c>
      <c r="F6" s="18">
        <v>629</v>
      </c>
    </row>
    <row r="7" spans="1:8" ht="12.75" customHeight="1" x14ac:dyDescent="0.25">
      <c r="A7" s="14" t="s">
        <v>133</v>
      </c>
      <c r="B7" s="18">
        <v>173</v>
      </c>
      <c r="C7" s="18">
        <v>240</v>
      </c>
      <c r="D7" s="18">
        <v>301</v>
      </c>
      <c r="E7" s="18">
        <v>349</v>
      </c>
      <c r="F7" s="18">
        <v>341</v>
      </c>
    </row>
    <row r="8" spans="1:8" ht="12.75" customHeight="1" x14ac:dyDescent="0.25">
      <c r="A8" s="14" t="s">
        <v>134</v>
      </c>
      <c r="B8" s="18">
        <v>36</v>
      </c>
      <c r="C8" s="18">
        <v>42</v>
      </c>
      <c r="D8" s="18">
        <v>56</v>
      </c>
      <c r="E8" s="18">
        <v>62</v>
      </c>
      <c r="F8" s="18">
        <v>60</v>
      </c>
    </row>
    <row r="9" spans="1:8" ht="12.75" customHeight="1" x14ac:dyDescent="0.25">
      <c r="A9" s="14" t="s">
        <v>135</v>
      </c>
      <c r="B9" s="18">
        <v>6</v>
      </c>
      <c r="C9" s="18">
        <v>5</v>
      </c>
      <c r="D9" s="18">
        <v>7</v>
      </c>
      <c r="E9" s="18">
        <v>19</v>
      </c>
      <c r="F9" s="18">
        <v>12</v>
      </c>
    </row>
    <row r="10" spans="1:8" ht="12.75" customHeight="1" x14ac:dyDescent="0.25">
      <c r="A10" s="14" t="s">
        <v>81</v>
      </c>
      <c r="B10" s="18">
        <v>10</v>
      </c>
      <c r="C10" s="18">
        <v>9</v>
      </c>
      <c r="D10" s="18">
        <v>10</v>
      </c>
      <c r="E10" s="18">
        <v>10</v>
      </c>
      <c r="F10" s="18">
        <v>10</v>
      </c>
    </row>
    <row r="11" spans="1:8" ht="12.75" customHeight="1" x14ac:dyDescent="0.25">
      <c r="A11" s="12" t="s">
        <v>136</v>
      </c>
      <c r="B11" s="27"/>
      <c r="C11" s="27"/>
      <c r="D11" s="27"/>
      <c r="E11" s="27"/>
      <c r="F11" s="27"/>
    </row>
    <row r="12" spans="1:8" ht="12.75" customHeight="1" x14ac:dyDescent="0.25">
      <c r="A12" s="14" t="s">
        <v>75</v>
      </c>
      <c r="B12" s="18">
        <v>11</v>
      </c>
      <c r="C12" s="18">
        <v>18</v>
      </c>
      <c r="D12" s="18">
        <v>26</v>
      </c>
      <c r="E12" s="18">
        <v>27</v>
      </c>
      <c r="F12" s="18">
        <v>20</v>
      </c>
    </row>
    <row r="13" spans="1:8" ht="12.75" customHeight="1" x14ac:dyDescent="0.25">
      <c r="A13" s="14" t="s">
        <v>76</v>
      </c>
      <c r="B13" s="18">
        <v>242</v>
      </c>
      <c r="C13" s="18">
        <v>250</v>
      </c>
      <c r="D13" s="18">
        <v>350</v>
      </c>
      <c r="E13" s="18">
        <v>408</v>
      </c>
      <c r="F13" s="18">
        <v>427</v>
      </c>
    </row>
    <row r="14" spans="1:8" ht="12.75" customHeight="1" x14ac:dyDescent="0.25">
      <c r="A14" s="14" t="s">
        <v>77</v>
      </c>
      <c r="B14" s="18">
        <v>120</v>
      </c>
      <c r="C14" s="18">
        <v>137</v>
      </c>
      <c r="D14" s="18">
        <v>193</v>
      </c>
      <c r="E14" s="18">
        <v>204</v>
      </c>
      <c r="F14" s="18">
        <v>195</v>
      </c>
    </row>
    <row r="15" spans="1:8" ht="12.75" customHeight="1" x14ac:dyDescent="0.25">
      <c r="A15" s="14" t="s">
        <v>78</v>
      </c>
      <c r="B15" s="18">
        <v>91</v>
      </c>
      <c r="C15" s="18">
        <v>124</v>
      </c>
      <c r="D15" s="18">
        <v>117</v>
      </c>
      <c r="E15" s="18">
        <v>146</v>
      </c>
      <c r="F15" s="18">
        <v>154</v>
      </c>
    </row>
    <row r="16" spans="1:8" ht="12.75" customHeight="1" x14ac:dyDescent="0.25">
      <c r="A16" s="14" t="s">
        <v>79</v>
      </c>
      <c r="B16" s="18">
        <v>87</v>
      </c>
      <c r="C16" s="18">
        <v>94</v>
      </c>
      <c r="D16" s="18">
        <v>117</v>
      </c>
      <c r="E16" s="18">
        <v>117</v>
      </c>
      <c r="F16" s="18">
        <v>132</v>
      </c>
    </row>
    <row r="17" spans="1:6" ht="12.75" customHeight="1" x14ac:dyDescent="0.25">
      <c r="A17" s="14" t="s">
        <v>80</v>
      </c>
      <c r="B17" s="18">
        <v>39</v>
      </c>
      <c r="C17" s="18">
        <v>40</v>
      </c>
      <c r="D17" s="18">
        <v>53</v>
      </c>
      <c r="E17" s="18">
        <v>53</v>
      </c>
      <c r="F17" s="18">
        <v>50</v>
      </c>
    </row>
    <row r="18" spans="1:6" ht="12.75" customHeight="1" x14ac:dyDescent="0.25">
      <c r="A18" s="14" t="s">
        <v>81</v>
      </c>
      <c r="B18" s="18">
        <v>46</v>
      </c>
      <c r="C18" s="18">
        <v>46</v>
      </c>
      <c r="D18" s="18">
        <v>58</v>
      </c>
      <c r="E18" s="18">
        <v>64</v>
      </c>
      <c r="F18" s="18">
        <v>74</v>
      </c>
    </row>
    <row r="19" spans="1:6" ht="12.75" customHeight="1" x14ac:dyDescent="0.25">
      <c r="A19" s="12" t="s">
        <v>123</v>
      </c>
      <c r="B19" s="43"/>
      <c r="C19" s="43"/>
      <c r="D19" s="43"/>
      <c r="E19" s="43"/>
      <c r="F19" s="43"/>
    </row>
    <row r="20" spans="1:6" ht="12.75" customHeight="1" x14ac:dyDescent="0.25">
      <c r="A20" s="15" t="s">
        <v>41</v>
      </c>
      <c r="B20" s="10">
        <v>539</v>
      </c>
      <c r="C20" s="10">
        <v>615</v>
      </c>
      <c r="D20" s="10">
        <v>766</v>
      </c>
      <c r="E20" s="10">
        <v>879</v>
      </c>
      <c r="F20" s="10">
        <v>919</v>
      </c>
    </row>
    <row r="21" spans="1:6" ht="12.75" customHeight="1" x14ac:dyDescent="0.25">
      <c r="A21" s="17" t="s">
        <v>63</v>
      </c>
      <c r="B21" s="29">
        <v>19</v>
      </c>
      <c r="C21" s="29">
        <v>22</v>
      </c>
      <c r="D21" s="29">
        <v>22</v>
      </c>
      <c r="E21" s="29">
        <v>21</v>
      </c>
      <c r="F21" s="29">
        <v>21</v>
      </c>
    </row>
    <row r="22" spans="1:6" ht="12.75" customHeight="1" x14ac:dyDescent="0.25">
      <c r="A22" s="17" t="s">
        <v>64</v>
      </c>
      <c r="B22" s="29">
        <v>351</v>
      </c>
      <c r="C22" s="29">
        <v>404</v>
      </c>
      <c r="D22" s="29">
        <v>535</v>
      </c>
      <c r="E22" s="29">
        <v>619</v>
      </c>
      <c r="F22" s="29">
        <v>650</v>
      </c>
    </row>
    <row r="23" spans="1:6" ht="12.75" customHeight="1" x14ac:dyDescent="0.25">
      <c r="A23" s="17" t="s">
        <v>65</v>
      </c>
      <c r="B23" s="29">
        <v>169</v>
      </c>
      <c r="C23" s="29">
        <v>189</v>
      </c>
      <c r="D23" s="29">
        <v>209</v>
      </c>
      <c r="E23" s="29">
        <v>239</v>
      </c>
      <c r="F23" s="29">
        <v>248</v>
      </c>
    </row>
    <row r="24" spans="1:6" ht="12.75" customHeight="1" x14ac:dyDescent="0.25">
      <c r="A24" s="15" t="s">
        <v>42</v>
      </c>
      <c r="B24" s="10">
        <v>44</v>
      </c>
      <c r="C24" s="10">
        <v>42</v>
      </c>
      <c r="D24" s="10">
        <v>52</v>
      </c>
      <c r="E24" s="10">
        <v>50</v>
      </c>
      <c r="F24" s="10">
        <v>48</v>
      </c>
    </row>
    <row r="25" spans="1:6" ht="12.75" customHeight="1" x14ac:dyDescent="0.25">
      <c r="A25" s="17" t="s">
        <v>33</v>
      </c>
      <c r="B25" s="29">
        <v>14</v>
      </c>
      <c r="C25" s="29">
        <v>13</v>
      </c>
      <c r="D25" s="29">
        <v>17</v>
      </c>
      <c r="E25" s="29">
        <v>19</v>
      </c>
      <c r="F25" s="29">
        <v>19</v>
      </c>
    </row>
    <row r="26" spans="1:6" ht="12.75" customHeight="1" x14ac:dyDescent="0.25">
      <c r="A26" s="17" t="s">
        <v>34</v>
      </c>
      <c r="B26" s="29">
        <v>8</v>
      </c>
      <c r="C26" s="29">
        <v>8</v>
      </c>
      <c r="D26" s="29">
        <v>10</v>
      </c>
      <c r="E26" s="29">
        <v>9</v>
      </c>
      <c r="F26" s="29">
        <v>10</v>
      </c>
    </row>
    <row r="27" spans="1:6" ht="12.75" customHeight="1" x14ac:dyDescent="0.25">
      <c r="A27" s="44" t="s">
        <v>66</v>
      </c>
      <c r="B27" s="18">
        <v>22</v>
      </c>
      <c r="C27" s="18">
        <v>21</v>
      </c>
      <c r="D27" s="18">
        <v>25</v>
      </c>
      <c r="E27" s="18">
        <v>22</v>
      </c>
      <c r="F27" s="18">
        <v>19</v>
      </c>
    </row>
    <row r="28" spans="1:6" ht="12.75" customHeight="1" x14ac:dyDescent="0.25">
      <c r="A28" s="15" t="s">
        <v>43</v>
      </c>
      <c r="B28" s="10">
        <v>37</v>
      </c>
      <c r="C28" s="10">
        <v>35</v>
      </c>
      <c r="D28" s="10">
        <v>67</v>
      </c>
      <c r="E28" s="10">
        <v>62</v>
      </c>
      <c r="F28" s="10">
        <v>64</v>
      </c>
    </row>
    <row r="29" spans="1:6" ht="12.75" customHeight="1" x14ac:dyDescent="0.25">
      <c r="A29" s="17" t="s">
        <v>68</v>
      </c>
      <c r="B29" s="29">
        <v>30</v>
      </c>
      <c r="C29" s="29">
        <v>29</v>
      </c>
      <c r="D29" s="29">
        <v>60</v>
      </c>
      <c r="E29" s="29">
        <v>56</v>
      </c>
      <c r="F29" s="29">
        <v>58</v>
      </c>
    </row>
    <row r="30" spans="1:6" ht="12.75" customHeight="1" x14ac:dyDescent="0.25">
      <c r="A30" s="17" t="s">
        <v>69</v>
      </c>
      <c r="B30" s="29">
        <v>5</v>
      </c>
      <c r="C30" s="29">
        <v>5</v>
      </c>
      <c r="D30" s="29">
        <v>4</v>
      </c>
      <c r="E30" s="29">
        <v>4</v>
      </c>
      <c r="F30" s="29">
        <v>5</v>
      </c>
    </row>
    <row r="31" spans="1:6" ht="12.75" customHeight="1" x14ac:dyDescent="0.25">
      <c r="A31" s="17" t="s">
        <v>70</v>
      </c>
      <c r="B31" s="29">
        <v>2</v>
      </c>
      <c r="C31" s="29">
        <v>1</v>
      </c>
      <c r="D31" s="29">
        <v>3</v>
      </c>
      <c r="E31" s="29">
        <v>2</v>
      </c>
      <c r="F31" s="29">
        <v>1</v>
      </c>
    </row>
    <row r="32" spans="1:6" ht="12.75" customHeight="1" x14ac:dyDescent="0.25">
      <c r="A32" s="15" t="s">
        <v>62</v>
      </c>
      <c r="B32" s="10">
        <v>16</v>
      </c>
      <c r="C32" s="10">
        <v>17</v>
      </c>
      <c r="D32" s="10">
        <v>29</v>
      </c>
      <c r="E32" s="10">
        <v>28</v>
      </c>
      <c r="F32" s="10">
        <v>21</v>
      </c>
    </row>
    <row r="33" spans="1:6" ht="12.75" customHeight="1" x14ac:dyDescent="0.25">
      <c r="A33" s="12" t="s">
        <v>145</v>
      </c>
      <c r="B33" s="27"/>
      <c r="C33" s="27"/>
      <c r="D33" s="27"/>
      <c r="E33" s="27"/>
      <c r="F33" s="27"/>
    </row>
    <row r="34" spans="1:6" ht="12.75" customHeight="1" x14ac:dyDescent="0.25">
      <c r="A34" s="15" t="s">
        <v>101</v>
      </c>
      <c r="B34" s="16">
        <v>613</v>
      </c>
      <c r="C34" s="16">
        <v>680</v>
      </c>
      <c r="D34" s="16">
        <v>881</v>
      </c>
      <c r="E34" s="16">
        <v>988</v>
      </c>
      <c r="F34" s="16">
        <v>1019</v>
      </c>
    </row>
    <row r="35" spans="1:6" ht="12.75" customHeight="1" x14ac:dyDescent="0.25">
      <c r="A35" s="17" t="s">
        <v>124</v>
      </c>
      <c r="B35" s="18">
        <v>559</v>
      </c>
      <c r="C35" s="18">
        <v>604</v>
      </c>
      <c r="D35" s="18">
        <v>779</v>
      </c>
      <c r="E35" s="18">
        <v>889</v>
      </c>
      <c r="F35" s="18">
        <v>926</v>
      </c>
    </row>
    <row r="36" spans="1:6" ht="12.75" customHeight="1" x14ac:dyDescent="0.25">
      <c r="A36" s="17" t="s">
        <v>125</v>
      </c>
      <c r="B36" s="18">
        <v>40</v>
      </c>
      <c r="C36" s="18">
        <v>27</v>
      </c>
      <c r="D36" s="18">
        <v>96</v>
      </c>
      <c r="E36" s="18">
        <v>118</v>
      </c>
      <c r="F36" s="18">
        <v>122</v>
      </c>
    </row>
    <row r="37" spans="1:6" ht="12.75" customHeight="1" x14ac:dyDescent="0.25">
      <c r="A37" s="17" t="s">
        <v>126</v>
      </c>
      <c r="B37" s="18">
        <v>174</v>
      </c>
      <c r="C37" s="18">
        <v>167</v>
      </c>
      <c r="D37" s="18">
        <v>243</v>
      </c>
      <c r="E37" s="18">
        <v>251</v>
      </c>
      <c r="F37" s="18">
        <v>247</v>
      </c>
    </row>
    <row r="38" spans="1:6" ht="12.75" customHeight="1" x14ac:dyDescent="0.25">
      <c r="A38" s="17" t="s">
        <v>127</v>
      </c>
      <c r="B38" s="18">
        <v>14</v>
      </c>
      <c r="C38" s="18">
        <v>5</v>
      </c>
      <c r="D38" s="18">
        <v>20</v>
      </c>
      <c r="E38" s="18">
        <v>6</v>
      </c>
      <c r="F38" s="18">
        <v>16</v>
      </c>
    </row>
    <row r="39" spans="1:6" ht="12.75" customHeight="1" x14ac:dyDescent="0.25">
      <c r="A39" s="15" t="s">
        <v>107</v>
      </c>
      <c r="B39" s="16">
        <v>179</v>
      </c>
      <c r="C39" s="16">
        <v>158</v>
      </c>
      <c r="D39" s="16">
        <v>201</v>
      </c>
      <c r="E39" s="16">
        <v>230</v>
      </c>
      <c r="F39" s="16">
        <v>244</v>
      </c>
    </row>
    <row r="40" spans="1:6" ht="12.75" customHeight="1" x14ac:dyDescent="0.25">
      <c r="A40" s="17" t="s">
        <v>128</v>
      </c>
      <c r="B40" s="18">
        <v>162</v>
      </c>
      <c r="C40" s="18">
        <v>142</v>
      </c>
      <c r="D40" s="18">
        <v>186</v>
      </c>
      <c r="E40" s="18">
        <v>214</v>
      </c>
      <c r="F40" s="18">
        <v>224</v>
      </c>
    </row>
    <row r="41" spans="1:6" ht="12.75" customHeight="1" x14ac:dyDescent="0.25">
      <c r="A41" s="19" t="s">
        <v>129</v>
      </c>
      <c r="B41" s="18">
        <v>71</v>
      </c>
      <c r="C41" s="18">
        <v>43</v>
      </c>
      <c r="D41" s="18">
        <v>51</v>
      </c>
      <c r="E41" s="18">
        <v>50</v>
      </c>
      <c r="F41" s="18">
        <v>47</v>
      </c>
    </row>
    <row r="42" spans="1:6" ht="12.75" customHeight="1" x14ac:dyDescent="0.25">
      <c r="A42" s="19" t="s">
        <v>103</v>
      </c>
      <c r="B42" s="18">
        <v>107</v>
      </c>
      <c r="C42" s="18">
        <v>80</v>
      </c>
      <c r="D42" s="18">
        <v>128</v>
      </c>
      <c r="E42" s="18">
        <v>150</v>
      </c>
      <c r="F42" s="18">
        <v>166</v>
      </c>
    </row>
    <row r="43" spans="1:6" ht="12.75" customHeight="1" x14ac:dyDescent="0.25">
      <c r="A43" s="17" t="s">
        <v>108</v>
      </c>
      <c r="B43" s="18">
        <v>33</v>
      </c>
      <c r="C43" s="18">
        <v>19</v>
      </c>
      <c r="D43" s="18">
        <v>31</v>
      </c>
      <c r="E43" s="18">
        <v>37</v>
      </c>
      <c r="F43" s="18">
        <v>35</v>
      </c>
    </row>
    <row r="44" spans="1:6" ht="9.75" customHeight="1" x14ac:dyDescent="0.25">
      <c r="A44" s="45" t="s">
        <v>113</v>
      </c>
      <c r="B44" s="43"/>
      <c r="C44" s="43"/>
      <c r="D44" s="43"/>
      <c r="E44" s="43"/>
      <c r="F44" s="43"/>
    </row>
    <row r="45" spans="1:6" ht="9.75" customHeight="1" x14ac:dyDescent="0.25">
      <c r="A45" s="14" t="s">
        <v>9</v>
      </c>
      <c r="B45" s="29">
        <v>114</v>
      </c>
      <c r="C45" s="29">
        <v>150</v>
      </c>
      <c r="D45" s="29">
        <v>188</v>
      </c>
      <c r="E45" s="29">
        <v>225</v>
      </c>
      <c r="F45" s="29">
        <v>243</v>
      </c>
    </row>
    <row r="46" spans="1:6" ht="9.75" customHeight="1" x14ac:dyDescent="0.25">
      <c r="A46" s="14" t="s">
        <v>10</v>
      </c>
      <c r="B46" s="29">
        <v>416</v>
      </c>
      <c r="C46" s="29">
        <v>463</v>
      </c>
      <c r="D46" s="29">
        <v>583</v>
      </c>
      <c r="E46" s="29">
        <v>639</v>
      </c>
      <c r="F46" s="29">
        <v>645</v>
      </c>
    </row>
    <row r="47" spans="1:6" ht="9.75" customHeight="1" x14ac:dyDescent="0.25">
      <c r="A47" s="14" t="s">
        <v>11</v>
      </c>
      <c r="B47" s="29">
        <v>37</v>
      </c>
      <c r="C47" s="29">
        <v>33</v>
      </c>
      <c r="D47" s="29">
        <v>47</v>
      </c>
      <c r="E47" s="29">
        <v>50</v>
      </c>
      <c r="F47" s="29">
        <v>47</v>
      </c>
    </row>
    <row r="48" spans="1:6" ht="9.75" customHeight="1" x14ac:dyDescent="0.25">
      <c r="A48" s="14" t="s">
        <v>12</v>
      </c>
      <c r="B48" s="29">
        <v>31</v>
      </c>
      <c r="C48" s="29">
        <v>32</v>
      </c>
      <c r="D48" s="29">
        <v>43</v>
      </c>
      <c r="E48" s="29">
        <v>43</v>
      </c>
      <c r="F48" s="29">
        <v>62</v>
      </c>
    </row>
    <row r="49" spans="1:6" ht="9.75" customHeight="1" x14ac:dyDescent="0.25">
      <c r="A49" s="14" t="s">
        <v>13</v>
      </c>
      <c r="B49" s="29">
        <v>22</v>
      </c>
      <c r="C49" s="29">
        <v>16</v>
      </c>
      <c r="D49" s="29">
        <v>27</v>
      </c>
      <c r="E49" s="29">
        <v>35</v>
      </c>
      <c r="F49" s="29">
        <v>35</v>
      </c>
    </row>
    <row r="50" spans="1:6" ht="9.75" customHeight="1" x14ac:dyDescent="0.25">
      <c r="A50" s="14" t="s">
        <v>14</v>
      </c>
      <c r="B50" s="29">
        <v>16</v>
      </c>
      <c r="C50" s="29">
        <v>15</v>
      </c>
      <c r="D50" s="29">
        <v>26</v>
      </c>
      <c r="E50" s="29">
        <v>27</v>
      </c>
      <c r="F50" s="29">
        <v>20</v>
      </c>
    </row>
    <row r="51" spans="1:6" ht="9.75" customHeight="1" x14ac:dyDescent="0.25">
      <c r="A51" s="12" t="s">
        <v>148</v>
      </c>
      <c r="B51" s="43"/>
      <c r="C51" s="43"/>
      <c r="D51" s="43"/>
      <c r="E51" s="43"/>
      <c r="F51" s="43"/>
    </row>
    <row r="52" spans="1:6" ht="9.75" customHeight="1" x14ac:dyDescent="0.25">
      <c r="A52" s="22" t="s">
        <v>60</v>
      </c>
      <c r="B52" s="29">
        <v>3</v>
      </c>
      <c r="C52" s="29">
        <v>4</v>
      </c>
      <c r="D52" s="29">
        <v>9</v>
      </c>
      <c r="E52" s="29">
        <v>5</v>
      </c>
      <c r="F52" s="29">
        <v>21</v>
      </c>
    </row>
    <row r="53" spans="1:6" ht="9.75" customHeight="1" x14ac:dyDescent="0.25">
      <c r="A53" s="20" t="s">
        <v>151</v>
      </c>
      <c r="B53" s="29">
        <v>326</v>
      </c>
      <c r="C53" s="29">
        <v>365</v>
      </c>
      <c r="D53" s="29">
        <v>469</v>
      </c>
      <c r="E53" s="29">
        <v>518</v>
      </c>
      <c r="F53" s="29">
        <v>536</v>
      </c>
    </row>
    <row r="54" spans="1:6" ht="9.75" customHeight="1" x14ac:dyDescent="0.25">
      <c r="A54" s="20" t="s">
        <v>156</v>
      </c>
      <c r="B54" s="29">
        <v>50</v>
      </c>
      <c r="C54" s="29">
        <v>66</v>
      </c>
      <c r="D54" s="29">
        <v>73</v>
      </c>
      <c r="E54" s="29">
        <v>91</v>
      </c>
      <c r="F54" s="29">
        <v>86</v>
      </c>
    </row>
    <row r="55" spans="1:6" ht="9.75" customHeight="1" x14ac:dyDescent="0.25">
      <c r="A55" s="20" t="s">
        <v>152</v>
      </c>
      <c r="B55" s="29">
        <v>133</v>
      </c>
      <c r="C55" s="29">
        <v>146</v>
      </c>
      <c r="D55" s="29">
        <v>174</v>
      </c>
      <c r="E55" s="29">
        <v>194</v>
      </c>
      <c r="F55" s="29">
        <v>210</v>
      </c>
    </row>
    <row r="56" spans="1:6" ht="9.75" customHeight="1" x14ac:dyDescent="0.25">
      <c r="A56" s="46" t="s">
        <v>73</v>
      </c>
      <c r="B56" s="29">
        <v>72</v>
      </c>
      <c r="C56" s="29">
        <v>72</v>
      </c>
      <c r="D56" s="29">
        <v>85</v>
      </c>
      <c r="E56" s="29">
        <v>92</v>
      </c>
      <c r="F56" s="29">
        <v>91</v>
      </c>
    </row>
    <row r="57" spans="1:6" ht="9.75" customHeight="1" x14ac:dyDescent="0.25">
      <c r="A57" s="20" t="s">
        <v>153</v>
      </c>
      <c r="B57" s="29">
        <v>33</v>
      </c>
      <c r="C57" s="29">
        <v>31</v>
      </c>
      <c r="D57" s="29">
        <v>66</v>
      </c>
      <c r="E57" s="29">
        <v>58</v>
      </c>
      <c r="F57" s="29">
        <v>58</v>
      </c>
    </row>
    <row r="58" spans="1:6" ht="9.75" customHeight="1" x14ac:dyDescent="0.25">
      <c r="A58" s="20" t="s">
        <v>154</v>
      </c>
      <c r="B58" s="29">
        <v>12</v>
      </c>
      <c r="C58" s="29">
        <v>13</v>
      </c>
      <c r="D58" s="29">
        <v>15</v>
      </c>
      <c r="E58" s="29">
        <v>15</v>
      </c>
      <c r="F58" s="29">
        <v>13</v>
      </c>
    </row>
    <row r="59" spans="1:6" ht="9.75" customHeight="1" x14ac:dyDescent="0.25">
      <c r="A59" s="20" t="s">
        <v>155</v>
      </c>
      <c r="B59" s="29">
        <v>11</v>
      </c>
      <c r="C59" s="29">
        <v>9</v>
      </c>
      <c r="D59" s="29">
        <v>15</v>
      </c>
      <c r="E59" s="29">
        <v>18</v>
      </c>
      <c r="F59" s="29">
        <v>18</v>
      </c>
    </row>
    <row r="60" spans="1:6" ht="9.75" customHeight="1" x14ac:dyDescent="0.25">
      <c r="A60" s="20" t="s">
        <v>157</v>
      </c>
      <c r="B60" s="29">
        <v>68</v>
      </c>
      <c r="C60" s="29">
        <v>75</v>
      </c>
      <c r="D60" s="29">
        <v>93</v>
      </c>
      <c r="E60" s="29">
        <v>120</v>
      </c>
      <c r="F60" s="29">
        <v>110</v>
      </c>
    </row>
    <row r="61" spans="1:6" ht="9.75" customHeight="1" x14ac:dyDescent="0.25">
      <c r="A61" s="12" t="s">
        <v>15</v>
      </c>
      <c r="B61" s="43"/>
      <c r="C61" s="43"/>
      <c r="D61" s="43"/>
      <c r="E61" s="43"/>
      <c r="F61" s="43"/>
    </row>
    <row r="62" spans="1:6" ht="9.75" customHeight="1" x14ac:dyDescent="0.25">
      <c r="A62" s="14" t="s">
        <v>16</v>
      </c>
      <c r="B62" s="29">
        <v>167</v>
      </c>
      <c r="C62" s="29">
        <v>188</v>
      </c>
      <c r="D62" s="29">
        <v>227</v>
      </c>
      <c r="E62" s="29">
        <v>267</v>
      </c>
      <c r="F62" s="29">
        <v>256</v>
      </c>
    </row>
    <row r="63" spans="1:6" ht="9.75" customHeight="1" x14ac:dyDescent="0.25">
      <c r="A63" s="14" t="s">
        <v>17</v>
      </c>
      <c r="B63" s="29">
        <v>65</v>
      </c>
      <c r="C63" s="29">
        <v>65</v>
      </c>
      <c r="D63" s="29">
        <v>90</v>
      </c>
      <c r="E63" s="29">
        <v>94</v>
      </c>
      <c r="F63" s="29">
        <v>95</v>
      </c>
    </row>
    <row r="64" spans="1:6" ht="9.75" customHeight="1" x14ac:dyDescent="0.25">
      <c r="A64" s="14" t="s">
        <v>18</v>
      </c>
      <c r="B64" s="29">
        <v>27</v>
      </c>
      <c r="C64" s="29">
        <v>29</v>
      </c>
      <c r="D64" s="29">
        <v>36</v>
      </c>
      <c r="E64" s="29">
        <v>31</v>
      </c>
      <c r="F64" s="29">
        <v>34</v>
      </c>
    </row>
    <row r="65" spans="1:6" ht="9.75" customHeight="1" x14ac:dyDescent="0.25">
      <c r="A65" s="14" t="s">
        <v>19</v>
      </c>
      <c r="B65" s="29">
        <v>18</v>
      </c>
      <c r="C65" s="29">
        <v>21</v>
      </c>
      <c r="D65" s="29">
        <v>39</v>
      </c>
      <c r="E65" s="29">
        <v>46</v>
      </c>
      <c r="F65" s="5">
        <v>52</v>
      </c>
    </row>
    <row r="66" spans="1:6" ht="9.75" customHeight="1" x14ac:dyDescent="0.25">
      <c r="A66" s="14" t="s">
        <v>20</v>
      </c>
      <c r="B66" s="29">
        <v>4</v>
      </c>
      <c r="C66" s="29">
        <v>8</v>
      </c>
      <c r="D66" s="29">
        <v>7</v>
      </c>
      <c r="E66" s="29">
        <v>10</v>
      </c>
      <c r="F66" s="29">
        <v>11</v>
      </c>
    </row>
    <row r="67" spans="1:6" ht="9.75" customHeight="1" x14ac:dyDescent="0.25">
      <c r="A67" s="14" t="s">
        <v>21</v>
      </c>
      <c r="B67" s="29">
        <v>17</v>
      </c>
      <c r="C67" s="29">
        <v>20</v>
      </c>
      <c r="D67" s="29">
        <v>27</v>
      </c>
      <c r="E67" s="29">
        <v>34</v>
      </c>
      <c r="F67" s="29">
        <v>40</v>
      </c>
    </row>
    <row r="68" spans="1:6" ht="9.75" customHeight="1" x14ac:dyDescent="0.25">
      <c r="A68" s="14" t="s">
        <v>22</v>
      </c>
      <c r="B68" s="29">
        <v>22</v>
      </c>
      <c r="C68" s="29">
        <v>28</v>
      </c>
      <c r="D68" s="29">
        <v>32</v>
      </c>
      <c r="E68" s="29">
        <v>35</v>
      </c>
      <c r="F68" s="29">
        <v>38</v>
      </c>
    </row>
    <row r="69" spans="1:6" ht="9.75" customHeight="1" x14ac:dyDescent="0.25">
      <c r="A69" s="14" t="s">
        <v>23</v>
      </c>
      <c r="B69" s="29">
        <v>24</v>
      </c>
      <c r="C69" s="29">
        <v>27</v>
      </c>
      <c r="D69" s="29">
        <v>43</v>
      </c>
      <c r="E69" s="29">
        <v>43</v>
      </c>
      <c r="F69" s="29">
        <v>44</v>
      </c>
    </row>
    <row r="70" spans="1:6" ht="9.75" customHeight="1" x14ac:dyDescent="0.25">
      <c r="A70" s="14" t="s">
        <v>24</v>
      </c>
      <c r="B70" s="29">
        <v>33</v>
      </c>
      <c r="C70" s="29">
        <v>34</v>
      </c>
      <c r="D70" s="29">
        <v>47</v>
      </c>
      <c r="E70" s="29">
        <v>50</v>
      </c>
      <c r="F70" s="29">
        <v>64</v>
      </c>
    </row>
    <row r="71" spans="1:6" ht="9.75" customHeight="1" x14ac:dyDescent="0.25">
      <c r="A71" s="14" t="s">
        <v>25</v>
      </c>
      <c r="B71" s="29">
        <v>27</v>
      </c>
      <c r="C71" s="29">
        <v>23</v>
      </c>
      <c r="D71" s="29">
        <v>29</v>
      </c>
      <c r="E71" s="29">
        <v>28</v>
      </c>
      <c r="F71" s="29">
        <v>31</v>
      </c>
    </row>
    <row r="72" spans="1:6" ht="9.75" customHeight="1" x14ac:dyDescent="0.25">
      <c r="A72" s="14" t="s">
        <v>26</v>
      </c>
      <c r="B72" s="29">
        <v>99</v>
      </c>
      <c r="C72" s="29">
        <v>123</v>
      </c>
      <c r="D72" s="29">
        <v>156</v>
      </c>
      <c r="E72" s="29">
        <v>157</v>
      </c>
      <c r="F72" s="29">
        <v>158</v>
      </c>
    </row>
    <row r="73" spans="1:6" ht="9.75" customHeight="1" x14ac:dyDescent="0.25">
      <c r="A73" s="14" t="s">
        <v>27</v>
      </c>
      <c r="B73" s="29">
        <v>35</v>
      </c>
      <c r="C73" s="29">
        <v>33</v>
      </c>
      <c r="D73" s="29">
        <v>40</v>
      </c>
      <c r="E73" s="29">
        <v>45</v>
      </c>
      <c r="F73" s="5">
        <v>52</v>
      </c>
    </row>
    <row r="74" spans="1:6" ht="9.75" customHeight="1" x14ac:dyDescent="0.25">
      <c r="A74" s="14" t="s">
        <v>28</v>
      </c>
      <c r="B74" s="29">
        <v>35</v>
      </c>
      <c r="C74" s="29">
        <v>40</v>
      </c>
      <c r="D74" s="29">
        <v>51</v>
      </c>
      <c r="E74" s="29">
        <v>70</v>
      </c>
      <c r="F74" s="5">
        <v>58</v>
      </c>
    </row>
    <row r="75" spans="1:6" ht="9.75" customHeight="1" thickBot="1" x14ac:dyDescent="0.3">
      <c r="A75" s="47" t="s">
        <v>29</v>
      </c>
      <c r="B75" s="39">
        <v>63</v>
      </c>
      <c r="C75" s="39">
        <v>70</v>
      </c>
      <c r="D75" s="39">
        <v>90</v>
      </c>
      <c r="E75" s="39">
        <v>109</v>
      </c>
      <c r="F75" s="39">
        <v>119</v>
      </c>
    </row>
    <row r="76" spans="1:6" ht="22.5" customHeight="1" x14ac:dyDescent="0.25">
      <c r="A76" s="34" t="s">
        <v>189</v>
      </c>
      <c r="B76" s="34"/>
      <c r="C76" s="34"/>
      <c r="D76" s="34"/>
      <c r="E76" s="34"/>
      <c r="F76" s="34"/>
    </row>
    <row r="77" spans="1:6" ht="10.5" customHeight="1" x14ac:dyDescent="0.25"/>
    <row r="78" spans="1:6" x14ac:dyDescent="0.25">
      <c r="F78" s="36" t="s">
        <v>193</v>
      </c>
    </row>
  </sheetData>
  <mergeCells count="1">
    <mergeCell ref="A76:F76"/>
  </mergeCells>
  <pageMargins left="0.39370078740157483" right="0.39370078740157483" top="0.39370078740157483" bottom="0.39370078740157483" header="0" footer="0"/>
  <pageSetup paperSize="9" scale="8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6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4.7109375" style="5" customWidth="1"/>
    <col min="2" max="6" width="7.285156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CONCATENATE(seznam!B34,seznam!C34)</f>
        <v>Tab. A.15 Počet podniků v ČR s náklady na služby VaV* celkem podle vlastnictví,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/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539</v>
      </c>
      <c r="C4" s="11">
        <v>615</v>
      </c>
      <c r="D4" s="11">
        <v>766</v>
      </c>
      <c r="E4" s="11">
        <v>879</v>
      </c>
      <c r="F4" s="11">
        <v>919</v>
      </c>
    </row>
    <row r="5" spans="1:8" ht="12.75" customHeight="1" x14ac:dyDescent="0.25">
      <c r="A5" s="12" t="s">
        <v>192</v>
      </c>
      <c r="B5" s="13"/>
      <c r="C5" s="13"/>
      <c r="D5" s="13"/>
      <c r="E5" s="13"/>
      <c r="F5" s="13"/>
    </row>
    <row r="6" spans="1:8" ht="12.75" customHeight="1" x14ac:dyDescent="0.25">
      <c r="A6" s="14" t="s">
        <v>132</v>
      </c>
      <c r="B6" s="11">
        <v>351</v>
      </c>
      <c r="C6" s="11">
        <v>370</v>
      </c>
      <c r="D6" s="11">
        <v>465</v>
      </c>
      <c r="E6" s="11">
        <v>517</v>
      </c>
      <c r="F6" s="11">
        <v>570</v>
      </c>
    </row>
    <row r="7" spans="1:8" ht="12.75" customHeight="1" x14ac:dyDescent="0.25">
      <c r="A7" s="14" t="s">
        <v>133</v>
      </c>
      <c r="B7" s="11">
        <v>142</v>
      </c>
      <c r="C7" s="11">
        <v>195</v>
      </c>
      <c r="D7" s="11">
        <v>241</v>
      </c>
      <c r="E7" s="11">
        <v>282</v>
      </c>
      <c r="F7" s="11">
        <v>280</v>
      </c>
    </row>
    <row r="8" spans="1:8" ht="12.75" customHeight="1" x14ac:dyDescent="0.25">
      <c r="A8" s="14" t="s">
        <v>134</v>
      </c>
      <c r="B8" s="11">
        <v>30</v>
      </c>
      <c r="C8" s="11">
        <v>36</v>
      </c>
      <c r="D8" s="11">
        <v>43</v>
      </c>
      <c r="E8" s="11">
        <v>53</v>
      </c>
      <c r="F8" s="11">
        <v>48</v>
      </c>
    </row>
    <row r="9" spans="1:8" ht="12.75" customHeight="1" x14ac:dyDescent="0.25">
      <c r="A9" s="14" t="s">
        <v>135</v>
      </c>
      <c r="B9" s="11">
        <v>6</v>
      </c>
      <c r="C9" s="11">
        <v>5</v>
      </c>
      <c r="D9" s="11">
        <v>7</v>
      </c>
      <c r="E9" s="11">
        <v>17</v>
      </c>
      <c r="F9" s="11">
        <v>11</v>
      </c>
    </row>
    <row r="10" spans="1:8" ht="12.75" customHeight="1" x14ac:dyDescent="0.25">
      <c r="A10" s="14" t="s">
        <v>81</v>
      </c>
      <c r="B10" s="11">
        <v>10</v>
      </c>
      <c r="C10" s="11">
        <v>9</v>
      </c>
      <c r="D10" s="11">
        <v>10</v>
      </c>
      <c r="E10" s="11">
        <v>10</v>
      </c>
      <c r="F10" s="11">
        <v>10</v>
      </c>
    </row>
    <row r="11" spans="1:8" ht="12.75" customHeight="1" x14ac:dyDescent="0.25">
      <c r="A11" s="12" t="s">
        <v>145</v>
      </c>
      <c r="B11" s="13"/>
      <c r="C11" s="13"/>
      <c r="D11" s="13"/>
      <c r="E11" s="13"/>
      <c r="F11" s="13"/>
    </row>
    <row r="12" spans="1:8" ht="12.75" customHeight="1" x14ac:dyDescent="0.25">
      <c r="A12" s="15" t="s">
        <v>101</v>
      </c>
      <c r="B12" s="16">
        <v>518</v>
      </c>
      <c r="C12" s="16">
        <v>589</v>
      </c>
      <c r="D12" s="16">
        <v>735</v>
      </c>
      <c r="E12" s="16">
        <v>850</v>
      </c>
      <c r="F12" s="16">
        <v>887</v>
      </c>
    </row>
    <row r="13" spans="1:8" ht="12.75" customHeight="1" x14ac:dyDescent="0.25">
      <c r="A13" s="17" t="s">
        <v>128</v>
      </c>
      <c r="B13" s="18">
        <v>479</v>
      </c>
      <c r="C13" s="18">
        <v>525</v>
      </c>
      <c r="D13" s="18">
        <v>656</v>
      </c>
      <c r="E13" s="18">
        <v>772</v>
      </c>
      <c r="F13" s="18">
        <v>815</v>
      </c>
    </row>
    <row r="14" spans="1:8" ht="12.75" customHeight="1" x14ac:dyDescent="0.25">
      <c r="A14" s="19" t="s">
        <v>112</v>
      </c>
      <c r="B14" s="18">
        <v>151</v>
      </c>
      <c r="C14" s="18">
        <v>111</v>
      </c>
      <c r="D14" s="18">
        <v>101</v>
      </c>
      <c r="E14" s="18">
        <v>99</v>
      </c>
      <c r="F14" s="18">
        <v>99</v>
      </c>
    </row>
    <row r="15" spans="1:8" ht="12.75" customHeight="1" x14ac:dyDescent="0.25">
      <c r="A15" s="19" t="s">
        <v>103</v>
      </c>
      <c r="B15" s="18">
        <v>418</v>
      </c>
      <c r="C15" s="18">
        <v>458</v>
      </c>
      <c r="D15" s="18">
        <v>606</v>
      </c>
      <c r="E15" s="18">
        <v>736</v>
      </c>
      <c r="F15" s="18">
        <v>770</v>
      </c>
    </row>
    <row r="16" spans="1:8" ht="12.75" customHeight="1" x14ac:dyDescent="0.25">
      <c r="A16" s="17" t="s">
        <v>130</v>
      </c>
      <c r="B16" s="18">
        <v>27</v>
      </c>
      <c r="C16" s="18">
        <v>20</v>
      </c>
      <c r="D16" s="18">
        <v>47</v>
      </c>
      <c r="E16" s="18">
        <v>65</v>
      </c>
      <c r="F16" s="18">
        <v>65</v>
      </c>
    </row>
    <row r="17" spans="1:6" ht="12.75" customHeight="1" x14ac:dyDescent="0.25">
      <c r="A17" s="17" t="s">
        <v>126</v>
      </c>
      <c r="B17" s="18">
        <v>145</v>
      </c>
      <c r="C17" s="18">
        <v>136</v>
      </c>
      <c r="D17" s="18">
        <v>181</v>
      </c>
      <c r="E17" s="18">
        <v>188</v>
      </c>
      <c r="F17" s="18">
        <v>180</v>
      </c>
    </row>
    <row r="18" spans="1:6" ht="12.75" customHeight="1" x14ac:dyDescent="0.25">
      <c r="A18" s="17" t="s">
        <v>127</v>
      </c>
      <c r="B18" s="18">
        <v>10</v>
      </c>
      <c r="C18" s="18">
        <v>2</v>
      </c>
      <c r="D18" s="18">
        <v>4</v>
      </c>
      <c r="E18" s="18"/>
      <c r="F18" s="18">
        <v>1</v>
      </c>
    </row>
    <row r="19" spans="1:6" ht="12.75" customHeight="1" x14ac:dyDescent="0.25">
      <c r="A19" s="15" t="s">
        <v>107</v>
      </c>
      <c r="B19" s="16">
        <v>145</v>
      </c>
      <c r="C19" s="16">
        <v>122</v>
      </c>
      <c r="D19" s="16">
        <v>166</v>
      </c>
      <c r="E19" s="16">
        <v>188</v>
      </c>
      <c r="F19" s="16">
        <v>201</v>
      </c>
    </row>
    <row r="20" spans="1:6" ht="12.75" customHeight="1" x14ac:dyDescent="0.25">
      <c r="A20" s="17" t="s">
        <v>128</v>
      </c>
      <c r="B20" s="18">
        <v>134</v>
      </c>
      <c r="C20" s="18">
        <v>114</v>
      </c>
      <c r="D20" s="18">
        <v>159</v>
      </c>
      <c r="E20" s="18">
        <v>176</v>
      </c>
      <c r="F20" s="18">
        <v>190</v>
      </c>
    </row>
    <row r="21" spans="1:6" ht="12.75" customHeight="1" x14ac:dyDescent="0.25">
      <c r="A21" s="19" t="s">
        <v>112</v>
      </c>
      <c r="B21" s="18">
        <v>70</v>
      </c>
      <c r="C21" s="18">
        <v>43</v>
      </c>
      <c r="D21" s="18">
        <v>51</v>
      </c>
      <c r="E21" s="18">
        <v>50</v>
      </c>
      <c r="F21" s="18">
        <v>47</v>
      </c>
    </row>
    <row r="22" spans="1:6" ht="12.75" customHeight="1" x14ac:dyDescent="0.25">
      <c r="A22" s="19" t="s">
        <v>103</v>
      </c>
      <c r="B22" s="18">
        <v>106</v>
      </c>
      <c r="C22" s="18">
        <v>80</v>
      </c>
      <c r="D22" s="18">
        <v>123</v>
      </c>
      <c r="E22" s="18">
        <v>145</v>
      </c>
      <c r="F22" s="18">
        <v>163</v>
      </c>
    </row>
    <row r="23" spans="1:6" ht="12.75" customHeight="1" x14ac:dyDescent="0.25">
      <c r="A23" s="17" t="s">
        <v>108</v>
      </c>
      <c r="B23" s="18">
        <v>24</v>
      </c>
      <c r="C23" s="18">
        <v>11</v>
      </c>
      <c r="D23" s="18">
        <v>11</v>
      </c>
      <c r="E23" s="18">
        <v>17</v>
      </c>
      <c r="F23" s="18">
        <v>18</v>
      </c>
    </row>
    <row r="24" spans="1:6" ht="12.75" customHeight="1" x14ac:dyDescent="0.25">
      <c r="A24" s="12" t="s">
        <v>178</v>
      </c>
      <c r="B24" s="13"/>
      <c r="C24" s="13"/>
      <c r="D24" s="13"/>
      <c r="E24" s="13"/>
      <c r="F24" s="13"/>
    </row>
    <row r="25" spans="1:6" ht="12.75" customHeight="1" x14ac:dyDescent="0.25">
      <c r="A25" s="14" t="s">
        <v>39</v>
      </c>
      <c r="B25" s="29">
        <v>19</v>
      </c>
      <c r="C25" s="29">
        <v>22</v>
      </c>
      <c r="D25" s="29">
        <v>22</v>
      </c>
      <c r="E25" s="29">
        <v>21</v>
      </c>
      <c r="F25" s="29">
        <v>21</v>
      </c>
    </row>
    <row r="26" spans="1:6" ht="12.75" customHeight="1" x14ac:dyDescent="0.25">
      <c r="A26" s="14" t="s">
        <v>40</v>
      </c>
      <c r="B26" s="29">
        <v>351</v>
      </c>
      <c r="C26" s="29">
        <v>404</v>
      </c>
      <c r="D26" s="29">
        <v>535</v>
      </c>
      <c r="E26" s="29">
        <v>619</v>
      </c>
      <c r="F26" s="29">
        <v>650</v>
      </c>
    </row>
    <row r="27" spans="1:6" ht="12.75" customHeight="1" x14ac:dyDescent="0.25">
      <c r="A27" s="14" t="s">
        <v>48</v>
      </c>
      <c r="B27" s="29">
        <v>169</v>
      </c>
      <c r="C27" s="29">
        <v>189</v>
      </c>
      <c r="D27" s="29">
        <v>209</v>
      </c>
      <c r="E27" s="29">
        <v>239</v>
      </c>
      <c r="F27" s="29">
        <v>248</v>
      </c>
    </row>
    <row r="28" spans="1:6" ht="12.75" customHeight="1" x14ac:dyDescent="0.25">
      <c r="A28" s="12" t="s">
        <v>49</v>
      </c>
      <c r="B28" s="13"/>
      <c r="C28" s="13"/>
      <c r="D28" s="13"/>
      <c r="E28" s="13"/>
      <c r="F28" s="13"/>
    </row>
    <row r="29" spans="1:6" ht="12.75" customHeight="1" x14ac:dyDescent="0.25">
      <c r="A29" s="20" t="s">
        <v>179</v>
      </c>
      <c r="B29" s="21">
        <v>75</v>
      </c>
      <c r="C29" s="21">
        <v>94</v>
      </c>
      <c r="D29" s="21">
        <v>116</v>
      </c>
      <c r="E29" s="21">
        <v>140</v>
      </c>
      <c r="F29" s="21">
        <v>136</v>
      </c>
    </row>
    <row r="30" spans="1:6" ht="12.75" customHeight="1" x14ac:dyDescent="0.25">
      <c r="A30" s="20" t="s">
        <v>180</v>
      </c>
      <c r="B30" s="21">
        <v>137</v>
      </c>
      <c r="C30" s="21">
        <v>156</v>
      </c>
      <c r="D30" s="21">
        <v>208</v>
      </c>
      <c r="E30" s="21">
        <v>243</v>
      </c>
      <c r="F30" s="21">
        <v>262</v>
      </c>
    </row>
    <row r="31" spans="1:6" ht="12.75" customHeight="1" x14ac:dyDescent="0.25">
      <c r="A31" s="20" t="s">
        <v>181</v>
      </c>
      <c r="B31" s="21">
        <v>174</v>
      </c>
      <c r="C31" s="21">
        <v>194</v>
      </c>
      <c r="D31" s="21">
        <v>240</v>
      </c>
      <c r="E31" s="21">
        <v>286</v>
      </c>
      <c r="F31" s="21">
        <v>295</v>
      </c>
    </row>
    <row r="32" spans="1:6" ht="12.75" customHeight="1" x14ac:dyDescent="0.25">
      <c r="A32" s="20" t="s">
        <v>182</v>
      </c>
      <c r="B32" s="21">
        <v>153</v>
      </c>
      <c r="C32" s="21">
        <v>171</v>
      </c>
      <c r="D32" s="21">
        <v>202</v>
      </c>
      <c r="E32" s="21">
        <v>210</v>
      </c>
      <c r="F32" s="21">
        <v>226</v>
      </c>
    </row>
    <row r="33" spans="1:6" ht="12.75" customHeight="1" x14ac:dyDescent="0.25">
      <c r="A33" s="12" t="s">
        <v>72</v>
      </c>
      <c r="B33" s="13"/>
      <c r="C33" s="13"/>
      <c r="D33" s="13"/>
      <c r="E33" s="13"/>
      <c r="F33" s="13"/>
    </row>
    <row r="34" spans="1:6" ht="12.75" customHeight="1" x14ac:dyDescent="0.25">
      <c r="A34" s="22" t="s">
        <v>60</v>
      </c>
      <c r="B34" s="21">
        <v>3</v>
      </c>
      <c r="C34" s="21">
        <v>4</v>
      </c>
      <c r="D34" s="21">
        <v>9</v>
      </c>
      <c r="E34" s="21">
        <v>5</v>
      </c>
      <c r="F34" s="21">
        <v>21</v>
      </c>
    </row>
    <row r="35" spans="1:6" ht="12.75" customHeight="1" x14ac:dyDescent="0.25">
      <c r="A35" s="23" t="s">
        <v>151</v>
      </c>
      <c r="B35" s="24">
        <v>325</v>
      </c>
      <c r="C35" s="24">
        <v>364</v>
      </c>
      <c r="D35" s="24">
        <v>469</v>
      </c>
      <c r="E35" s="24">
        <v>518</v>
      </c>
      <c r="F35" s="24">
        <v>536</v>
      </c>
    </row>
    <row r="36" spans="1:6" ht="12.75" customHeight="1" x14ac:dyDescent="0.25">
      <c r="A36" s="23" t="s">
        <v>163</v>
      </c>
      <c r="B36" s="11">
        <v>211</v>
      </c>
      <c r="C36" s="11">
        <v>247</v>
      </c>
      <c r="D36" s="11">
        <v>288</v>
      </c>
      <c r="E36" s="11">
        <v>356</v>
      </c>
      <c r="F36" s="11">
        <v>362</v>
      </c>
    </row>
    <row r="37" spans="1:6" ht="12.75" customHeight="1" x14ac:dyDescent="0.25">
      <c r="A37" s="25" t="s">
        <v>58</v>
      </c>
      <c r="B37" s="18">
        <v>49</v>
      </c>
      <c r="C37" s="18">
        <v>63</v>
      </c>
      <c r="D37" s="18">
        <v>71</v>
      </c>
      <c r="E37" s="18">
        <v>87</v>
      </c>
      <c r="F37" s="18">
        <v>80</v>
      </c>
    </row>
    <row r="38" spans="1:6" ht="12.75" customHeight="1" x14ac:dyDescent="0.25">
      <c r="A38" s="25" t="s">
        <v>183</v>
      </c>
      <c r="B38" s="18">
        <v>38</v>
      </c>
      <c r="C38" s="18">
        <v>55</v>
      </c>
      <c r="D38" s="18">
        <v>59</v>
      </c>
      <c r="E38" s="18">
        <v>68</v>
      </c>
      <c r="F38" s="18">
        <v>89</v>
      </c>
    </row>
    <row r="39" spans="1:6" ht="12.75" customHeight="1" x14ac:dyDescent="0.25">
      <c r="A39" s="26" t="s">
        <v>144</v>
      </c>
      <c r="B39" s="16">
        <v>47</v>
      </c>
      <c r="C39" s="16">
        <v>47</v>
      </c>
      <c r="D39" s="16">
        <v>51</v>
      </c>
      <c r="E39" s="16">
        <v>58</v>
      </c>
      <c r="F39" s="16">
        <v>56</v>
      </c>
    </row>
    <row r="40" spans="1:6" ht="12.75" customHeight="1" x14ac:dyDescent="0.25">
      <c r="A40" s="25" t="s">
        <v>184</v>
      </c>
      <c r="B40" s="18">
        <f>B36-B37-B38-B39</f>
        <v>77</v>
      </c>
      <c r="C40" s="18">
        <f t="shared" ref="C40:F40" si="0">C36-C37-C38-C39</f>
        <v>82</v>
      </c>
      <c r="D40" s="18">
        <f t="shared" si="0"/>
        <v>107</v>
      </c>
      <c r="E40" s="18">
        <f t="shared" si="0"/>
        <v>143</v>
      </c>
      <c r="F40" s="18">
        <f t="shared" si="0"/>
        <v>137</v>
      </c>
    </row>
    <row r="41" spans="1:6" ht="12.75" customHeight="1" x14ac:dyDescent="0.25">
      <c r="A41" s="12" t="s">
        <v>57</v>
      </c>
      <c r="B41" s="27"/>
      <c r="C41" s="27"/>
      <c r="D41" s="27"/>
      <c r="E41" s="13"/>
      <c r="F41" s="13"/>
    </row>
    <row r="42" spans="1:6" ht="12.75" customHeight="1" x14ac:dyDescent="0.25">
      <c r="A42" s="28" t="s">
        <v>164</v>
      </c>
      <c r="B42" s="29">
        <v>3</v>
      </c>
      <c r="C42" s="29">
        <v>4</v>
      </c>
      <c r="D42" s="29">
        <v>9</v>
      </c>
      <c r="E42" s="29">
        <v>5</v>
      </c>
      <c r="F42" s="29">
        <v>21</v>
      </c>
    </row>
    <row r="43" spans="1:6" ht="12.75" customHeight="1" x14ac:dyDescent="0.25">
      <c r="A43" s="28" t="s">
        <v>165</v>
      </c>
      <c r="B43" s="18">
        <v>2</v>
      </c>
      <c r="C43" s="18">
        <v>1</v>
      </c>
      <c r="D43" s="18">
        <v>2</v>
      </c>
      <c r="E43" s="18">
        <v>4</v>
      </c>
      <c r="F43" s="18">
        <v>6</v>
      </c>
    </row>
    <row r="44" spans="1:6" ht="10.5" customHeight="1" x14ac:dyDescent="0.25">
      <c r="A44" s="30" t="s">
        <v>198</v>
      </c>
      <c r="B44" s="38">
        <v>297</v>
      </c>
      <c r="C44" s="38">
        <v>333</v>
      </c>
      <c r="D44" s="38">
        <v>432</v>
      </c>
      <c r="E44" s="38">
        <v>481</v>
      </c>
      <c r="F44" s="38">
        <v>492</v>
      </c>
    </row>
    <row r="45" spans="1:6" ht="10.5" customHeight="1" x14ac:dyDescent="0.25">
      <c r="A45" s="31" t="s">
        <v>51</v>
      </c>
      <c r="B45" s="18">
        <v>13</v>
      </c>
      <c r="C45" s="18">
        <v>12</v>
      </c>
      <c r="D45" s="18">
        <v>17</v>
      </c>
      <c r="E45" s="18">
        <v>14</v>
      </c>
      <c r="F45" s="18">
        <v>19</v>
      </c>
    </row>
    <row r="46" spans="1:6" ht="10.5" customHeight="1" x14ac:dyDescent="0.25">
      <c r="A46" s="31" t="s">
        <v>50</v>
      </c>
      <c r="B46" s="18">
        <v>11</v>
      </c>
      <c r="C46" s="18">
        <v>10</v>
      </c>
      <c r="D46" s="18">
        <v>14</v>
      </c>
      <c r="E46" s="18">
        <v>15</v>
      </c>
      <c r="F46" s="18">
        <v>15</v>
      </c>
    </row>
    <row r="47" spans="1:6" ht="10.5" customHeight="1" x14ac:dyDescent="0.25">
      <c r="A47" s="31" t="s">
        <v>159</v>
      </c>
      <c r="B47" s="18">
        <v>5</v>
      </c>
      <c r="C47" s="18">
        <v>6</v>
      </c>
      <c r="D47" s="18">
        <v>11</v>
      </c>
      <c r="E47" s="18">
        <v>11</v>
      </c>
      <c r="F47" s="18">
        <v>10</v>
      </c>
    </row>
    <row r="48" spans="1:6" ht="10.5" customHeight="1" x14ac:dyDescent="0.25">
      <c r="A48" s="31" t="s">
        <v>55</v>
      </c>
      <c r="B48" s="18">
        <v>25</v>
      </c>
      <c r="C48" s="18">
        <v>30</v>
      </c>
      <c r="D48" s="18">
        <v>35</v>
      </c>
      <c r="E48" s="18">
        <v>41</v>
      </c>
      <c r="F48" s="18">
        <v>39</v>
      </c>
    </row>
    <row r="49" spans="1:6" ht="10.5" customHeight="1" x14ac:dyDescent="0.25">
      <c r="A49" s="31" t="s">
        <v>52</v>
      </c>
      <c r="B49" s="18">
        <v>11</v>
      </c>
      <c r="C49" s="18">
        <v>12</v>
      </c>
      <c r="D49" s="18">
        <v>15</v>
      </c>
      <c r="E49" s="18">
        <v>17</v>
      </c>
      <c r="F49" s="18">
        <v>16</v>
      </c>
    </row>
    <row r="50" spans="1:6" ht="10.5" customHeight="1" x14ac:dyDescent="0.25">
      <c r="A50" s="31" t="s">
        <v>53</v>
      </c>
      <c r="B50" s="18">
        <v>11</v>
      </c>
      <c r="C50" s="18">
        <v>21</v>
      </c>
      <c r="D50" s="18">
        <v>21</v>
      </c>
      <c r="E50" s="18">
        <v>26</v>
      </c>
      <c r="F50" s="18">
        <v>34</v>
      </c>
    </row>
    <row r="51" spans="1:6" ht="10.5" customHeight="1" x14ac:dyDescent="0.25">
      <c r="A51" s="31" t="s">
        <v>54</v>
      </c>
      <c r="B51" s="18">
        <v>14</v>
      </c>
      <c r="C51" s="18">
        <v>15</v>
      </c>
      <c r="D51" s="18">
        <v>22</v>
      </c>
      <c r="E51" s="18">
        <v>22</v>
      </c>
      <c r="F51" s="18">
        <v>24</v>
      </c>
    </row>
    <row r="52" spans="1:6" ht="10.5" customHeight="1" x14ac:dyDescent="0.25">
      <c r="A52" s="31" t="s">
        <v>121</v>
      </c>
      <c r="B52" s="18">
        <v>14</v>
      </c>
      <c r="C52" s="18">
        <v>14</v>
      </c>
      <c r="D52" s="18">
        <v>16</v>
      </c>
      <c r="E52" s="18">
        <v>19</v>
      </c>
      <c r="F52" s="18">
        <v>17</v>
      </c>
    </row>
    <row r="53" spans="1:6" ht="10.5" customHeight="1" x14ac:dyDescent="0.25">
      <c r="A53" s="31" t="s">
        <v>90</v>
      </c>
      <c r="B53" s="18">
        <v>23</v>
      </c>
      <c r="C53" s="18">
        <v>30</v>
      </c>
      <c r="D53" s="18">
        <v>43</v>
      </c>
      <c r="E53" s="18">
        <v>44</v>
      </c>
      <c r="F53" s="18">
        <v>41</v>
      </c>
    </row>
    <row r="54" spans="1:6" ht="10.5" customHeight="1" x14ac:dyDescent="0.25">
      <c r="A54" s="31" t="s">
        <v>160</v>
      </c>
      <c r="B54" s="18">
        <v>24</v>
      </c>
      <c r="C54" s="18">
        <v>23</v>
      </c>
      <c r="D54" s="18">
        <v>29</v>
      </c>
      <c r="E54" s="18">
        <v>39</v>
      </c>
      <c r="F54" s="18">
        <v>35</v>
      </c>
    </row>
    <row r="55" spans="1:6" ht="10.5" customHeight="1" x14ac:dyDescent="0.25">
      <c r="A55" s="31" t="s">
        <v>56</v>
      </c>
      <c r="B55" s="18">
        <v>34</v>
      </c>
      <c r="C55" s="18">
        <v>40</v>
      </c>
      <c r="D55" s="18">
        <v>51</v>
      </c>
      <c r="E55" s="18">
        <v>59</v>
      </c>
      <c r="F55" s="18">
        <v>56</v>
      </c>
    </row>
    <row r="56" spans="1:6" ht="10.5" customHeight="1" x14ac:dyDescent="0.25">
      <c r="A56" s="31" t="s">
        <v>161</v>
      </c>
      <c r="B56" s="18">
        <v>67</v>
      </c>
      <c r="C56" s="18">
        <v>72</v>
      </c>
      <c r="D56" s="18">
        <v>95</v>
      </c>
      <c r="E56" s="18">
        <v>102</v>
      </c>
      <c r="F56" s="18">
        <v>106</v>
      </c>
    </row>
    <row r="57" spans="1:6" ht="10.5" customHeight="1" x14ac:dyDescent="0.25">
      <c r="A57" s="31" t="s">
        <v>83</v>
      </c>
      <c r="B57" s="18">
        <v>20</v>
      </c>
      <c r="C57" s="18">
        <v>20</v>
      </c>
      <c r="D57" s="18">
        <v>27</v>
      </c>
      <c r="E57" s="18">
        <v>23</v>
      </c>
      <c r="F57" s="18">
        <v>30</v>
      </c>
    </row>
    <row r="58" spans="1:6" ht="10.5" customHeight="1" x14ac:dyDescent="0.25">
      <c r="A58" s="31" t="s">
        <v>100</v>
      </c>
      <c r="B58" s="18">
        <v>11</v>
      </c>
      <c r="C58" s="18">
        <v>11</v>
      </c>
      <c r="D58" s="18">
        <v>15</v>
      </c>
      <c r="E58" s="18">
        <v>21</v>
      </c>
      <c r="F58" s="18">
        <v>22</v>
      </c>
    </row>
    <row r="59" spans="1:6" ht="10.5" customHeight="1" x14ac:dyDescent="0.25">
      <c r="A59" s="31" t="s">
        <v>162</v>
      </c>
      <c r="B59" s="18">
        <v>14</v>
      </c>
      <c r="C59" s="18">
        <v>17</v>
      </c>
      <c r="D59" s="18">
        <v>21</v>
      </c>
      <c r="E59" s="18">
        <v>28</v>
      </c>
      <c r="F59" s="18">
        <v>28</v>
      </c>
    </row>
    <row r="60" spans="1:6" ht="10.5" customHeight="1" x14ac:dyDescent="0.25">
      <c r="A60" s="28" t="s">
        <v>167</v>
      </c>
      <c r="B60" s="18">
        <v>10</v>
      </c>
      <c r="C60" s="18">
        <v>12</v>
      </c>
      <c r="D60" s="18">
        <v>16</v>
      </c>
      <c r="E60" s="18">
        <v>11</v>
      </c>
      <c r="F60" s="18">
        <v>14</v>
      </c>
    </row>
    <row r="61" spans="1:6" ht="10.5" customHeight="1" x14ac:dyDescent="0.25">
      <c r="A61" s="28" t="s">
        <v>168</v>
      </c>
      <c r="B61" s="18">
        <v>16</v>
      </c>
      <c r="C61" s="18">
        <v>18</v>
      </c>
      <c r="D61" s="18">
        <v>19</v>
      </c>
      <c r="E61" s="18">
        <v>22</v>
      </c>
      <c r="F61" s="18">
        <v>24</v>
      </c>
    </row>
    <row r="62" spans="1:6" ht="10.5" customHeight="1" x14ac:dyDescent="0.25">
      <c r="A62" s="28" t="s">
        <v>169</v>
      </c>
      <c r="B62" s="18">
        <v>36</v>
      </c>
      <c r="C62" s="18">
        <v>35</v>
      </c>
      <c r="D62" s="18">
        <v>49</v>
      </c>
      <c r="E62" s="18">
        <v>69</v>
      </c>
      <c r="F62" s="18">
        <v>65</v>
      </c>
    </row>
    <row r="63" spans="1:6" ht="10.5" customHeight="1" x14ac:dyDescent="0.25">
      <c r="A63" s="28" t="s">
        <v>170</v>
      </c>
      <c r="B63" s="18"/>
      <c r="C63" s="18">
        <v>1</v>
      </c>
      <c r="D63" s="18"/>
      <c r="E63" s="18">
        <v>3</v>
      </c>
      <c r="F63" s="18">
        <v>5</v>
      </c>
    </row>
    <row r="64" spans="1:6" ht="10.5" customHeight="1" x14ac:dyDescent="0.25">
      <c r="A64" s="30" t="s">
        <v>171</v>
      </c>
      <c r="B64" s="16">
        <v>50</v>
      </c>
      <c r="C64" s="16">
        <v>65</v>
      </c>
      <c r="D64" s="16">
        <v>73</v>
      </c>
      <c r="E64" s="16">
        <v>90</v>
      </c>
      <c r="F64" s="16">
        <v>85</v>
      </c>
    </row>
    <row r="65" spans="1:6" ht="10.5" customHeight="1" x14ac:dyDescent="0.25">
      <c r="A65" s="28" t="s">
        <v>172</v>
      </c>
      <c r="B65" s="18">
        <v>5</v>
      </c>
      <c r="C65" s="18">
        <v>6</v>
      </c>
      <c r="D65" s="18">
        <v>5</v>
      </c>
      <c r="E65" s="18">
        <v>6</v>
      </c>
      <c r="F65" s="18">
        <v>9</v>
      </c>
    </row>
    <row r="66" spans="1:6" ht="10.5" customHeight="1" x14ac:dyDescent="0.25">
      <c r="A66" s="30" t="s">
        <v>173</v>
      </c>
      <c r="B66" s="16">
        <v>107</v>
      </c>
      <c r="C66" s="16">
        <v>121</v>
      </c>
      <c r="D66" s="16">
        <v>140</v>
      </c>
      <c r="E66" s="16">
        <v>159</v>
      </c>
      <c r="F66" s="16">
        <v>173</v>
      </c>
    </row>
    <row r="67" spans="1:6" ht="10.5" customHeight="1" x14ac:dyDescent="0.25">
      <c r="A67" s="28" t="s">
        <v>174</v>
      </c>
      <c r="B67" s="18">
        <v>4</v>
      </c>
      <c r="C67" s="18">
        <v>8</v>
      </c>
      <c r="D67" s="18">
        <v>8</v>
      </c>
      <c r="E67" s="18">
        <v>9</v>
      </c>
      <c r="F67" s="18">
        <v>7</v>
      </c>
    </row>
    <row r="68" spans="1:6" ht="10.5" customHeight="1" x14ac:dyDescent="0.25">
      <c r="A68" s="28" t="s">
        <v>175</v>
      </c>
      <c r="B68" s="18">
        <v>6</v>
      </c>
      <c r="C68" s="18">
        <v>7</v>
      </c>
      <c r="D68" s="18">
        <v>10</v>
      </c>
      <c r="E68" s="18">
        <v>10</v>
      </c>
      <c r="F68" s="18">
        <v>7</v>
      </c>
    </row>
    <row r="69" spans="1:6" ht="10.5" customHeight="1" x14ac:dyDescent="0.25">
      <c r="A69" s="28" t="s">
        <v>176</v>
      </c>
      <c r="B69" s="18"/>
      <c r="C69" s="18"/>
      <c r="D69" s="18">
        <v>1</v>
      </c>
      <c r="E69" s="18">
        <v>2</v>
      </c>
      <c r="F69" s="18">
        <v>1</v>
      </c>
    </row>
    <row r="70" spans="1:6" ht="10.5" customHeight="1" thickBot="1" x14ac:dyDescent="0.3">
      <c r="A70" s="32" t="s">
        <v>177</v>
      </c>
      <c r="B70" s="39">
        <v>3</v>
      </c>
      <c r="C70" s="39">
        <v>4</v>
      </c>
      <c r="D70" s="39">
        <v>2</v>
      </c>
      <c r="E70" s="39">
        <v>8</v>
      </c>
      <c r="F70" s="39">
        <v>10</v>
      </c>
    </row>
    <row r="71" spans="1:6" ht="22.5" customHeight="1" x14ac:dyDescent="0.25">
      <c r="A71" s="34" t="s">
        <v>189</v>
      </c>
      <c r="B71" s="34"/>
      <c r="C71" s="34"/>
      <c r="D71" s="34"/>
      <c r="E71" s="34"/>
      <c r="F71" s="34"/>
    </row>
    <row r="72" spans="1:6" s="35" customFormat="1" ht="10.5" customHeight="1" x14ac:dyDescent="0.25">
      <c r="B72" s="36"/>
      <c r="F72" s="36"/>
    </row>
    <row r="73" spans="1:6" ht="10.5" customHeight="1" x14ac:dyDescent="0.25">
      <c r="B73" s="37"/>
      <c r="C73" s="37"/>
      <c r="D73" s="37"/>
      <c r="E73" s="37"/>
      <c r="F73" s="36" t="s">
        <v>193</v>
      </c>
    </row>
    <row r="74" spans="1:6" ht="10.5" customHeight="1" x14ac:dyDescent="0.25"/>
    <row r="75" spans="1:6" ht="10.5" customHeight="1" x14ac:dyDescent="0.25"/>
    <row r="76" spans="1:6" ht="10.5" customHeight="1" x14ac:dyDescent="0.25"/>
  </sheetData>
  <mergeCells count="1">
    <mergeCell ref="A71:F71"/>
  </mergeCells>
  <pageMargins left="0.39370078740157483" right="0.39370078740157483" top="0.39370078740157483" bottom="0.39370078740157483" header="0" footer="0"/>
  <pageSetup paperSize="9" scale="9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6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4.7109375" style="5" customWidth="1"/>
    <col min="2" max="6" width="7.285156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CONCATENATE(seznam!B35,seznam!C35)</f>
        <v>Tab. A.15aPočet soukromých domácích podniků v ČR s náklady na služby VaV*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/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351</v>
      </c>
      <c r="C4" s="11">
        <v>404</v>
      </c>
      <c r="D4" s="11">
        <v>535</v>
      </c>
      <c r="E4" s="11">
        <v>619</v>
      </c>
      <c r="F4" s="11">
        <v>650</v>
      </c>
    </row>
    <row r="5" spans="1:8" ht="12.75" customHeight="1" x14ac:dyDescent="0.25">
      <c r="A5" s="12" t="s">
        <v>192</v>
      </c>
      <c r="B5" s="13"/>
      <c r="C5" s="13"/>
      <c r="D5" s="13"/>
      <c r="E5" s="13"/>
      <c r="F5" s="13"/>
    </row>
    <row r="6" spans="1:8" ht="12.75" customHeight="1" x14ac:dyDescent="0.25">
      <c r="A6" s="14" t="s">
        <v>132</v>
      </c>
      <c r="B6" s="11">
        <v>250</v>
      </c>
      <c r="C6" s="11">
        <v>267</v>
      </c>
      <c r="D6" s="11">
        <v>350</v>
      </c>
      <c r="E6" s="11">
        <v>396</v>
      </c>
      <c r="F6" s="11">
        <v>445</v>
      </c>
    </row>
    <row r="7" spans="1:8" ht="12.75" customHeight="1" x14ac:dyDescent="0.25">
      <c r="A7" s="14" t="s">
        <v>133</v>
      </c>
      <c r="B7" s="11">
        <v>87</v>
      </c>
      <c r="C7" s="11">
        <v>117</v>
      </c>
      <c r="D7" s="11">
        <v>165</v>
      </c>
      <c r="E7" s="11">
        <v>193</v>
      </c>
      <c r="F7" s="11">
        <v>182</v>
      </c>
    </row>
    <row r="8" spans="1:8" ht="12.75" customHeight="1" x14ac:dyDescent="0.25">
      <c r="A8" s="14" t="s">
        <v>134</v>
      </c>
      <c r="B8" s="11">
        <v>13</v>
      </c>
      <c r="C8" s="11">
        <v>20</v>
      </c>
      <c r="D8" s="11">
        <v>15</v>
      </c>
      <c r="E8" s="11">
        <v>23</v>
      </c>
      <c r="F8" s="11">
        <v>20</v>
      </c>
    </row>
    <row r="9" spans="1:8" ht="12.75" customHeight="1" x14ac:dyDescent="0.25">
      <c r="A9" s="14" t="s">
        <v>135</v>
      </c>
      <c r="B9" s="11">
        <v>1</v>
      </c>
      <c r="C9" s="11"/>
      <c r="D9" s="11">
        <v>2</v>
      </c>
      <c r="E9" s="11">
        <v>6</v>
      </c>
      <c r="F9" s="11">
        <v>3</v>
      </c>
    </row>
    <row r="10" spans="1:8" ht="12.75" customHeight="1" x14ac:dyDescent="0.25">
      <c r="A10" s="14" t="s">
        <v>81</v>
      </c>
      <c r="B10" s="11"/>
      <c r="C10" s="11"/>
      <c r="D10" s="11">
        <v>3</v>
      </c>
      <c r="E10" s="11">
        <v>1</v>
      </c>
      <c r="F10" s="11"/>
    </row>
    <row r="11" spans="1:8" ht="12.75" customHeight="1" x14ac:dyDescent="0.25">
      <c r="A11" s="12" t="s">
        <v>145</v>
      </c>
      <c r="B11" s="13"/>
      <c r="C11" s="13"/>
      <c r="D11" s="13"/>
      <c r="E11" s="13"/>
      <c r="F11" s="13"/>
    </row>
    <row r="12" spans="1:8" ht="12.75" customHeight="1" x14ac:dyDescent="0.25">
      <c r="A12" s="15" t="s">
        <v>101</v>
      </c>
      <c r="B12" s="16">
        <v>342</v>
      </c>
      <c r="C12" s="16">
        <v>394</v>
      </c>
      <c r="D12" s="16">
        <v>522</v>
      </c>
      <c r="E12" s="16">
        <v>608</v>
      </c>
      <c r="F12" s="16">
        <v>635</v>
      </c>
    </row>
    <row r="13" spans="1:8" ht="12.75" customHeight="1" x14ac:dyDescent="0.25">
      <c r="A13" s="17" t="s">
        <v>128</v>
      </c>
      <c r="B13" s="18">
        <v>317</v>
      </c>
      <c r="C13" s="18">
        <v>353</v>
      </c>
      <c r="D13" s="18">
        <v>465</v>
      </c>
      <c r="E13" s="18">
        <v>552</v>
      </c>
      <c r="F13" s="18">
        <v>586</v>
      </c>
    </row>
    <row r="14" spans="1:8" ht="12.75" customHeight="1" x14ac:dyDescent="0.25">
      <c r="A14" s="19" t="s">
        <v>112</v>
      </c>
      <c r="B14" s="18">
        <v>112</v>
      </c>
      <c r="C14" s="18">
        <v>75</v>
      </c>
      <c r="D14" s="18">
        <v>73</v>
      </c>
      <c r="E14" s="18">
        <v>73</v>
      </c>
      <c r="F14" s="18">
        <v>72</v>
      </c>
    </row>
    <row r="15" spans="1:8" ht="12.75" customHeight="1" x14ac:dyDescent="0.25">
      <c r="A15" s="19" t="s">
        <v>103</v>
      </c>
      <c r="B15" s="18">
        <v>272</v>
      </c>
      <c r="C15" s="18">
        <v>311</v>
      </c>
      <c r="D15" s="18">
        <v>428</v>
      </c>
      <c r="E15" s="18">
        <v>523</v>
      </c>
      <c r="F15" s="18">
        <v>551</v>
      </c>
    </row>
    <row r="16" spans="1:8" ht="12.75" customHeight="1" x14ac:dyDescent="0.25">
      <c r="A16" s="17" t="s">
        <v>130</v>
      </c>
      <c r="B16" s="18">
        <v>20</v>
      </c>
      <c r="C16" s="18">
        <v>14</v>
      </c>
      <c r="D16" s="18">
        <v>30</v>
      </c>
      <c r="E16" s="18">
        <v>44</v>
      </c>
      <c r="F16" s="18">
        <v>42</v>
      </c>
    </row>
    <row r="17" spans="1:6" ht="12.75" customHeight="1" x14ac:dyDescent="0.25">
      <c r="A17" s="17" t="s">
        <v>126</v>
      </c>
      <c r="B17" s="18">
        <v>92</v>
      </c>
      <c r="C17" s="18">
        <v>79</v>
      </c>
      <c r="D17" s="18">
        <v>116</v>
      </c>
      <c r="E17" s="18">
        <v>116</v>
      </c>
      <c r="F17" s="18">
        <v>112</v>
      </c>
    </row>
    <row r="18" spans="1:6" ht="12.75" customHeight="1" x14ac:dyDescent="0.25">
      <c r="A18" s="17" t="s">
        <v>127</v>
      </c>
      <c r="B18" s="18">
        <v>6</v>
      </c>
      <c r="C18" s="18">
        <v>2</v>
      </c>
      <c r="D18" s="18">
        <v>3</v>
      </c>
      <c r="E18" s="18"/>
      <c r="F18" s="18">
        <v>1</v>
      </c>
    </row>
    <row r="19" spans="1:6" ht="12.75" customHeight="1" x14ac:dyDescent="0.25">
      <c r="A19" s="15" t="s">
        <v>107</v>
      </c>
      <c r="B19" s="16">
        <v>76</v>
      </c>
      <c r="C19" s="16">
        <v>51</v>
      </c>
      <c r="D19" s="16">
        <v>85</v>
      </c>
      <c r="E19" s="16">
        <v>97</v>
      </c>
      <c r="F19" s="16">
        <v>109</v>
      </c>
    </row>
    <row r="20" spans="1:6" ht="12.75" customHeight="1" x14ac:dyDescent="0.25">
      <c r="A20" s="17" t="s">
        <v>128</v>
      </c>
      <c r="B20" s="18">
        <v>72</v>
      </c>
      <c r="C20" s="18">
        <v>47</v>
      </c>
      <c r="D20" s="18">
        <v>80</v>
      </c>
      <c r="E20" s="18">
        <v>87</v>
      </c>
      <c r="F20" s="18">
        <v>101</v>
      </c>
    </row>
    <row r="21" spans="1:6" ht="12.75" customHeight="1" x14ac:dyDescent="0.25">
      <c r="A21" s="19" t="s">
        <v>112</v>
      </c>
      <c r="B21" s="18">
        <v>34</v>
      </c>
      <c r="C21" s="18">
        <v>11</v>
      </c>
      <c r="D21" s="18">
        <v>11</v>
      </c>
      <c r="E21" s="18">
        <v>9</v>
      </c>
      <c r="F21" s="18">
        <v>7</v>
      </c>
    </row>
    <row r="22" spans="1:6" ht="12.75" customHeight="1" x14ac:dyDescent="0.25">
      <c r="A22" s="19" t="s">
        <v>103</v>
      </c>
      <c r="B22" s="18">
        <v>64</v>
      </c>
      <c r="C22" s="18">
        <v>37</v>
      </c>
      <c r="D22" s="18">
        <v>70</v>
      </c>
      <c r="E22" s="18">
        <v>80</v>
      </c>
      <c r="F22" s="18">
        <v>96</v>
      </c>
    </row>
    <row r="23" spans="1:6" ht="12.75" customHeight="1" x14ac:dyDescent="0.25">
      <c r="A23" s="17" t="s">
        <v>108</v>
      </c>
      <c r="B23" s="18">
        <v>14</v>
      </c>
      <c r="C23" s="18">
        <v>6</v>
      </c>
      <c r="D23" s="18">
        <v>9</v>
      </c>
      <c r="E23" s="18">
        <v>13</v>
      </c>
      <c r="F23" s="18">
        <v>11</v>
      </c>
    </row>
    <row r="24" spans="1:6" ht="12.75" customHeight="1" x14ac:dyDescent="0.25">
      <c r="A24" s="12" t="s">
        <v>49</v>
      </c>
      <c r="B24" s="13"/>
      <c r="C24" s="13"/>
      <c r="D24" s="13"/>
      <c r="E24" s="13"/>
      <c r="F24" s="13"/>
    </row>
    <row r="25" spans="1:6" ht="12.75" customHeight="1" x14ac:dyDescent="0.25">
      <c r="A25" s="20" t="s">
        <v>179</v>
      </c>
      <c r="B25" s="21">
        <v>69</v>
      </c>
      <c r="C25" s="21">
        <v>88</v>
      </c>
      <c r="D25" s="21">
        <v>107</v>
      </c>
      <c r="E25" s="21">
        <v>132</v>
      </c>
      <c r="F25" s="21">
        <v>126</v>
      </c>
    </row>
    <row r="26" spans="1:6" ht="12.75" customHeight="1" x14ac:dyDescent="0.25">
      <c r="A26" s="20" t="s">
        <v>180</v>
      </c>
      <c r="B26" s="21">
        <v>114</v>
      </c>
      <c r="C26" s="21">
        <v>133</v>
      </c>
      <c r="D26" s="21">
        <v>181</v>
      </c>
      <c r="E26" s="21">
        <v>208</v>
      </c>
      <c r="F26" s="21">
        <v>223</v>
      </c>
    </row>
    <row r="27" spans="1:6" ht="12.75" customHeight="1" x14ac:dyDescent="0.25">
      <c r="A27" s="20" t="s">
        <v>181</v>
      </c>
      <c r="B27" s="21">
        <v>120</v>
      </c>
      <c r="C27" s="21">
        <v>126</v>
      </c>
      <c r="D27" s="21">
        <v>163</v>
      </c>
      <c r="E27" s="21">
        <v>194</v>
      </c>
      <c r="F27" s="21">
        <v>202</v>
      </c>
    </row>
    <row r="28" spans="1:6" ht="12.75" customHeight="1" x14ac:dyDescent="0.25">
      <c r="A28" s="20" t="s">
        <v>182</v>
      </c>
      <c r="B28" s="21">
        <v>48</v>
      </c>
      <c r="C28" s="21">
        <v>57</v>
      </c>
      <c r="D28" s="21">
        <v>84</v>
      </c>
      <c r="E28" s="21">
        <v>85</v>
      </c>
      <c r="F28" s="21">
        <v>99</v>
      </c>
    </row>
    <row r="29" spans="1:6" ht="12.75" customHeight="1" x14ac:dyDescent="0.25">
      <c r="A29" s="12" t="s">
        <v>72</v>
      </c>
      <c r="B29" s="13"/>
      <c r="C29" s="13"/>
      <c r="D29" s="13"/>
      <c r="E29" s="13"/>
      <c r="F29" s="13"/>
    </row>
    <row r="30" spans="1:6" ht="12.75" customHeight="1" x14ac:dyDescent="0.25">
      <c r="A30" s="22" t="s">
        <v>60</v>
      </c>
      <c r="B30" s="21">
        <v>3</v>
      </c>
      <c r="C30" s="21">
        <v>4</v>
      </c>
      <c r="D30" s="21">
        <v>9</v>
      </c>
      <c r="E30" s="21">
        <v>5</v>
      </c>
      <c r="F30" s="21">
        <v>18</v>
      </c>
    </row>
    <row r="31" spans="1:6" ht="12.75" customHeight="1" x14ac:dyDescent="0.25">
      <c r="A31" s="23" t="s">
        <v>151</v>
      </c>
      <c r="B31" s="24">
        <v>193</v>
      </c>
      <c r="C31" s="24">
        <v>219</v>
      </c>
      <c r="D31" s="24">
        <v>310</v>
      </c>
      <c r="E31" s="24">
        <v>345</v>
      </c>
      <c r="F31" s="24">
        <v>362</v>
      </c>
    </row>
    <row r="32" spans="1:6" ht="12.75" customHeight="1" x14ac:dyDescent="0.25">
      <c r="A32" s="23" t="s">
        <v>163</v>
      </c>
      <c r="B32" s="11">
        <v>155</v>
      </c>
      <c r="C32" s="11">
        <v>181</v>
      </c>
      <c r="D32" s="11">
        <v>216</v>
      </c>
      <c r="E32" s="11">
        <v>269</v>
      </c>
      <c r="F32" s="11">
        <v>270</v>
      </c>
    </row>
    <row r="33" spans="1:6" ht="12.75" customHeight="1" x14ac:dyDescent="0.25">
      <c r="A33" s="25" t="s">
        <v>58</v>
      </c>
      <c r="B33" s="18">
        <v>36</v>
      </c>
      <c r="C33" s="18">
        <v>51</v>
      </c>
      <c r="D33" s="18">
        <v>55</v>
      </c>
      <c r="E33" s="18">
        <v>67</v>
      </c>
      <c r="F33" s="18">
        <v>62</v>
      </c>
    </row>
    <row r="34" spans="1:6" ht="12.75" customHeight="1" x14ac:dyDescent="0.25">
      <c r="A34" s="25" t="s">
        <v>183</v>
      </c>
      <c r="B34" s="18">
        <v>33</v>
      </c>
      <c r="C34" s="18">
        <v>40</v>
      </c>
      <c r="D34" s="18">
        <v>48</v>
      </c>
      <c r="E34" s="18">
        <v>51</v>
      </c>
      <c r="F34" s="18">
        <v>68</v>
      </c>
    </row>
    <row r="35" spans="1:6" ht="12.75" customHeight="1" x14ac:dyDescent="0.25">
      <c r="A35" s="26" t="s">
        <v>144</v>
      </c>
      <c r="B35" s="16">
        <v>35</v>
      </c>
      <c r="C35" s="16">
        <v>33</v>
      </c>
      <c r="D35" s="16">
        <v>42</v>
      </c>
      <c r="E35" s="16">
        <v>46</v>
      </c>
      <c r="F35" s="16">
        <v>42</v>
      </c>
    </row>
    <row r="36" spans="1:6" ht="12.75" customHeight="1" x14ac:dyDescent="0.25">
      <c r="A36" s="25" t="s">
        <v>184</v>
      </c>
      <c r="B36" s="18">
        <f>B32-B33-B34-B35</f>
        <v>51</v>
      </c>
      <c r="C36" s="18">
        <f t="shared" ref="C36:F36" si="0">C32-C33-C34-C35</f>
        <v>57</v>
      </c>
      <c r="D36" s="18">
        <f t="shared" si="0"/>
        <v>71</v>
      </c>
      <c r="E36" s="18">
        <f t="shared" si="0"/>
        <v>105</v>
      </c>
      <c r="F36" s="18">
        <f t="shared" si="0"/>
        <v>98</v>
      </c>
    </row>
    <row r="37" spans="1:6" ht="12.75" customHeight="1" x14ac:dyDescent="0.25">
      <c r="A37" s="12" t="s">
        <v>57</v>
      </c>
      <c r="B37" s="27"/>
      <c r="C37" s="27"/>
      <c r="D37" s="27"/>
      <c r="E37" s="13"/>
      <c r="F37" s="13"/>
    </row>
    <row r="38" spans="1:6" ht="12.75" customHeight="1" x14ac:dyDescent="0.25">
      <c r="A38" s="28" t="s">
        <v>164</v>
      </c>
      <c r="B38" s="29">
        <v>3</v>
      </c>
      <c r="C38" s="29">
        <v>4</v>
      </c>
      <c r="D38" s="29">
        <v>9</v>
      </c>
      <c r="E38" s="29">
        <v>5</v>
      </c>
      <c r="F38" s="29">
        <v>18</v>
      </c>
    </row>
    <row r="39" spans="1:6" ht="12.75" customHeight="1" x14ac:dyDescent="0.25">
      <c r="A39" s="28" t="s">
        <v>165</v>
      </c>
      <c r="B39" s="18">
        <v>1</v>
      </c>
      <c r="C39" s="18">
        <v>1</v>
      </c>
      <c r="D39" s="18">
        <v>1</v>
      </c>
      <c r="E39" s="18">
        <v>3</v>
      </c>
      <c r="F39" s="18">
        <v>4</v>
      </c>
    </row>
    <row r="40" spans="1:6" ht="12.75" customHeight="1" x14ac:dyDescent="0.25">
      <c r="A40" s="30" t="s">
        <v>198</v>
      </c>
      <c r="B40" s="16">
        <v>171</v>
      </c>
      <c r="C40" s="16">
        <v>200</v>
      </c>
      <c r="D40" s="16">
        <v>281</v>
      </c>
      <c r="E40" s="16">
        <v>316</v>
      </c>
      <c r="F40" s="16">
        <v>327</v>
      </c>
    </row>
    <row r="41" spans="1:6" ht="12.75" customHeight="1" x14ac:dyDescent="0.25">
      <c r="A41" s="31" t="s">
        <v>51</v>
      </c>
      <c r="B41" s="18">
        <v>8</v>
      </c>
      <c r="C41" s="18">
        <v>8</v>
      </c>
      <c r="D41" s="18">
        <v>11</v>
      </c>
      <c r="E41" s="18">
        <v>7</v>
      </c>
      <c r="F41" s="18">
        <v>13</v>
      </c>
    </row>
    <row r="42" spans="1:6" ht="12.75" customHeight="1" x14ac:dyDescent="0.25">
      <c r="A42" s="31" t="s">
        <v>50</v>
      </c>
      <c r="B42" s="18">
        <v>10</v>
      </c>
      <c r="C42" s="18">
        <v>9</v>
      </c>
      <c r="D42" s="18">
        <v>11</v>
      </c>
      <c r="E42" s="18">
        <v>11</v>
      </c>
      <c r="F42" s="18">
        <v>12</v>
      </c>
    </row>
    <row r="43" spans="1:6" ht="12.75" customHeight="1" x14ac:dyDescent="0.25">
      <c r="A43" s="31" t="s">
        <v>159</v>
      </c>
      <c r="B43" s="18">
        <v>3</v>
      </c>
      <c r="C43" s="18">
        <v>4</v>
      </c>
      <c r="D43" s="18">
        <v>8</v>
      </c>
      <c r="E43" s="18">
        <v>8</v>
      </c>
      <c r="F43" s="18">
        <v>7</v>
      </c>
    </row>
    <row r="44" spans="1:6" ht="10.5" customHeight="1" x14ac:dyDescent="0.25">
      <c r="A44" s="31" t="s">
        <v>55</v>
      </c>
      <c r="B44" s="18">
        <v>15</v>
      </c>
      <c r="C44" s="18">
        <v>16</v>
      </c>
      <c r="D44" s="18">
        <v>23</v>
      </c>
      <c r="E44" s="18">
        <v>27</v>
      </c>
      <c r="F44" s="18">
        <v>25</v>
      </c>
    </row>
    <row r="45" spans="1:6" ht="10.5" customHeight="1" x14ac:dyDescent="0.25">
      <c r="A45" s="31" t="s">
        <v>52</v>
      </c>
      <c r="B45" s="18">
        <v>6</v>
      </c>
      <c r="C45" s="18">
        <v>8</v>
      </c>
      <c r="D45" s="18">
        <v>11</v>
      </c>
      <c r="E45" s="18">
        <v>12</v>
      </c>
      <c r="F45" s="18">
        <v>11</v>
      </c>
    </row>
    <row r="46" spans="1:6" ht="10.5" customHeight="1" x14ac:dyDescent="0.25">
      <c r="A46" s="31" t="s">
        <v>53</v>
      </c>
      <c r="B46" s="18">
        <v>5</v>
      </c>
      <c r="C46" s="18">
        <v>12</v>
      </c>
      <c r="D46" s="18">
        <v>12</v>
      </c>
      <c r="E46" s="18">
        <v>16</v>
      </c>
      <c r="F46" s="18">
        <v>23</v>
      </c>
    </row>
    <row r="47" spans="1:6" ht="10.5" customHeight="1" x14ac:dyDescent="0.25">
      <c r="A47" s="31" t="s">
        <v>54</v>
      </c>
      <c r="B47" s="18">
        <v>6</v>
      </c>
      <c r="C47" s="18">
        <v>9</v>
      </c>
      <c r="D47" s="18">
        <v>13</v>
      </c>
      <c r="E47" s="18">
        <v>12</v>
      </c>
      <c r="F47" s="18">
        <v>14</v>
      </c>
    </row>
    <row r="48" spans="1:6" ht="10.5" customHeight="1" x14ac:dyDescent="0.25">
      <c r="A48" s="31" t="s">
        <v>121</v>
      </c>
      <c r="B48" s="18">
        <v>5</v>
      </c>
      <c r="C48" s="18">
        <v>4</v>
      </c>
      <c r="D48" s="18">
        <v>5</v>
      </c>
      <c r="E48" s="18">
        <v>8</v>
      </c>
      <c r="F48" s="18">
        <v>6</v>
      </c>
    </row>
    <row r="49" spans="1:6" ht="10.5" customHeight="1" x14ac:dyDescent="0.25">
      <c r="A49" s="31" t="s">
        <v>90</v>
      </c>
      <c r="B49" s="18">
        <v>15</v>
      </c>
      <c r="C49" s="18">
        <v>23</v>
      </c>
      <c r="D49" s="18">
        <v>34</v>
      </c>
      <c r="E49" s="18">
        <v>35</v>
      </c>
      <c r="F49" s="18">
        <v>31</v>
      </c>
    </row>
    <row r="50" spans="1:6" ht="10.5" customHeight="1" x14ac:dyDescent="0.25">
      <c r="A50" s="31" t="s">
        <v>160</v>
      </c>
      <c r="B50" s="18">
        <v>14</v>
      </c>
      <c r="C50" s="18">
        <v>14</v>
      </c>
      <c r="D50" s="18">
        <v>20</v>
      </c>
      <c r="E50" s="18">
        <v>26</v>
      </c>
      <c r="F50" s="18">
        <v>27</v>
      </c>
    </row>
    <row r="51" spans="1:6" ht="10.5" customHeight="1" x14ac:dyDescent="0.25">
      <c r="A51" s="31" t="s">
        <v>56</v>
      </c>
      <c r="B51" s="18">
        <v>21</v>
      </c>
      <c r="C51" s="18">
        <v>26</v>
      </c>
      <c r="D51" s="18">
        <v>32</v>
      </c>
      <c r="E51" s="18">
        <v>37</v>
      </c>
      <c r="F51" s="18">
        <v>34</v>
      </c>
    </row>
    <row r="52" spans="1:6" ht="10.5" customHeight="1" x14ac:dyDescent="0.25">
      <c r="A52" s="31" t="s">
        <v>161</v>
      </c>
      <c r="B52" s="18">
        <v>41</v>
      </c>
      <c r="C52" s="18">
        <v>41</v>
      </c>
      <c r="D52" s="18">
        <v>60</v>
      </c>
      <c r="E52" s="18">
        <v>70</v>
      </c>
      <c r="F52" s="18">
        <v>71</v>
      </c>
    </row>
    <row r="53" spans="1:6" ht="10.5" customHeight="1" x14ac:dyDescent="0.25">
      <c r="A53" s="31" t="s">
        <v>83</v>
      </c>
      <c r="B53" s="18">
        <v>6</v>
      </c>
      <c r="C53" s="18">
        <v>9</v>
      </c>
      <c r="D53" s="18">
        <v>13</v>
      </c>
      <c r="E53" s="18">
        <v>9</v>
      </c>
      <c r="F53" s="18">
        <v>15</v>
      </c>
    </row>
    <row r="54" spans="1:6" ht="10.5" customHeight="1" x14ac:dyDescent="0.25">
      <c r="A54" s="31" t="s">
        <v>100</v>
      </c>
      <c r="B54" s="18">
        <v>4</v>
      </c>
      <c r="C54" s="18">
        <v>4</v>
      </c>
      <c r="D54" s="18">
        <v>11</v>
      </c>
      <c r="E54" s="18">
        <v>15</v>
      </c>
      <c r="F54" s="18">
        <v>14</v>
      </c>
    </row>
    <row r="55" spans="1:6" ht="10.5" customHeight="1" x14ac:dyDescent="0.25">
      <c r="A55" s="31" t="s">
        <v>162</v>
      </c>
      <c r="B55" s="18">
        <v>12</v>
      </c>
      <c r="C55" s="18">
        <v>13</v>
      </c>
      <c r="D55" s="18">
        <v>17</v>
      </c>
      <c r="E55" s="18">
        <v>23</v>
      </c>
      <c r="F55" s="18">
        <v>24</v>
      </c>
    </row>
    <row r="56" spans="1:6" ht="10.5" customHeight="1" x14ac:dyDescent="0.25">
      <c r="A56" s="28" t="s">
        <v>167</v>
      </c>
      <c r="B56" s="18">
        <v>7</v>
      </c>
      <c r="C56" s="18">
        <v>5</v>
      </c>
      <c r="D56" s="18">
        <v>10</v>
      </c>
      <c r="E56" s="18">
        <v>6</v>
      </c>
      <c r="F56" s="18">
        <v>9</v>
      </c>
    </row>
    <row r="57" spans="1:6" ht="10.5" customHeight="1" x14ac:dyDescent="0.25">
      <c r="A57" s="28" t="s">
        <v>168</v>
      </c>
      <c r="B57" s="18">
        <v>14</v>
      </c>
      <c r="C57" s="18">
        <v>13</v>
      </c>
      <c r="D57" s="18">
        <v>18</v>
      </c>
      <c r="E57" s="18">
        <v>20</v>
      </c>
      <c r="F57" s="18">
        <v>22</v>
      </c>
    </row>
    <row r="58" spans="1:6" ht="10.5" customHeight="1" x14ac:dyDescent="0.25">
      <c r="A58" s="28" t="s">
        <v>169</v>
      </c>
      <c r="B58" s="18">
        <v>27</v>
      </c>
      <c r="C58" s="18">
        <v>27</v>
      </c>
      <c r="D58" s="18">
        <v>32</v>
      </c>
      <c r="E58" s="18">
        <v>51</v>
      </c>
      <c r="F58" s="18">
        <v>46</v>
      </c>
    </row>
    <row r="59" spans="1:6" ht="10.5" customHeight="1" x14ac:dyDescent="0.25">
      <c r="A59" s="28" t="s">
        <v>170</v>
      </c>
      <c r="B59" s="18"/>
      <c r="C59" s="18"/>
      <c r="D59" s="18"/>
      <c r="E59" s="18">
        <v>1</v>
      </c>
      <c r="F59" s="18">
        <v>2</v>
      </c>
    </row>
    <row r="60" spans="1:6" ht="10.5" customHeight="1" x14ac:dyDescent="0.25">
      <c r="A60" s="30" t="s">
        <v>171</v>
      </c>
      <c r="B60" s="16">
        <v>36</v>
      </c>
      <c r="C60" s="16">
        <v>51</v>
      </c>
      <c r="D60" s="16">
        <v>56</v>
      </c>
      <c r="E60" s="16">
        <v>69</v>
      </c>
      <c r="F60" s="16">
        <v>67</v>
      </c>
    </row>
    <row r="61" spans="1:6" ht="10.5" customHeight="1" x14ac:dyDescent="0.25">
      <c r="A61" s="28" t="s">
        <v>172</v>
      </c>
      <c r="B61" s="18">
        <v>1</v>
      </c>
      <c r="C61" s="18">
        <v>1</v>
      </c>
      <c r="D61" s="18"/>
      <c r="E61" s="18"/>
      <c r="F61" s="18">
        <v>3</v>
      </c>
    </row>
    <row r="62" spans="1:6" ht="10.5" customHeight="1" x14ac:dyDescent="0.25">
      <c r="A62" s="30" t="s">
        <v>173</v>
      </c>
      <c r="B62" s="16">
        <v>86</v>
      </c>
      <c r="C62" s="16">
        <v>89</v>
      </c>
      <c r="D62" s="16">
        <v>113</v>
      </c>
      <c r="E62" s="16">
        <v>124</v>
      </c>
      <c r="F62" s="16">
        <v>132</v>
      </c>
    </row>
    <row r="63" spans="1:6" ht="10.5" customHeight="1" x14ac:dyDescent="0.25">
      <c r="A63" s="28" t="s">
        <v>174</v>
      </c>
      <c r="B63" s="18">
        <v>3</v>
      </c>
      <c r="C63" s="18">
        <v>8</v>
      </c>
      <c r="D63" s="18">
        <v>7</v>
      </c>
      <c r="E63" s="18">
        <v>9</v>
      </c>
      <c r="F63" s="18">
        <v>6</v>
      </c>
    </row>
    <row r="64" spans="1:6" ht="10.5" customHeight="1" x14ac:dyDescent="0.25">
      <c r="A64" s="28" t="s">
        <v>175</v>
      </c>
      <c r="B64" s="18"/>
      <c r="C64" s="18">
        <v>2</v>
      </c>
      <c r="D64" s="18">
        <v>6</v>
      </c>
      <c r="E64" s="18">
        <v>7</v>
      </c>
      <c r="F64" s="18">
        <v>4</v>
      </c>
    </row>
    <row r="65" spans="1:6" ht="10.5" customHeight="1" x14ac:dyDescent="0.25">
      <c r="A65" s="28" t="s">
        <v>176</v>
      </c>
      <c r="B65" s="18"/>
      <c r="C65" s="18"/>
      <c r="D65" s="18">
        <v>1</v>
      </c>
      <c r="E65" s="18">
        <v>1</v>
      </c>
      <c r="F65" s="18"/>
    </row>
    <row r="66" spans="1:6" ht="10.5" customHeight="1" thickBot="1" x14ac:dyDescent="0.3">
      <c r="A66" s="32" t="s">
        <v>177</v>
      </c>
      <c r="B66" s="33">
        <v>2</v>
      </c>
      <c r="C66" s="33">
        <v>3</v>
      </c>
      <c r="D66" s="33">
        <v>1</v>
      </c>
      <c r="E66" s="33">
        <v>7</v>
      </c>
      <c r="F66" s="33">
        <v>10</v>
      </c>
    </row>
    <row r="67" spans="1:6" ht="22.5" customHeight="1" x14ac:dyDescent="0.25">
      <c r="A67" s="34" t="s">
        <v>189</v>
      </c>
      <c r="B67" s="34"/>
      <c r="C67" s="34"/>
      <c r="D67" s="34"/>
      <c r="E67" s="34"/>
      <c r="F67" s="34"/>
    </row>
    <row r="68" spans="1:6" s="35" customFormat="1" ht="10.5" customHeight="1" x14ac:dyDescent="0.25">
      <c r="B68" s="36"/>
      <c r="F68" s="36"/>
    </row>
    <row r="69" spans="1:6" ht="10.5" customHeight="1" x14ac:dyDescent="0.25">
      <c r="B69" s="37"/>
      <c r="C69" s="37"/>
      <c r="D69" s="37"/>
      <c r="E69" s="37"/>
      <c r="F69" s="36" t="s">
        <v>193</v>
      </c>
    </row>
    <row r="70" spans="1:6" ht="10.5" customHeight="1" x14ac:dyDescent="0.25"/>
    <row r="71" spans="1:6" ht="10.5" customHeight="1" x14ac:dyDescent="0.25"/>
    <row r="72" spans="1:6" ht="10.5" customHeight="1" x14ac:dyDescent="0.25"/>
    <row r="73" spans="1:6" ht="10.5" customHeight="1" x14ac:dyDescent="0.25"/>
    <row r="74" spans="1:6" ht="10.5" customHeight="1" x14ac:dyDescent="0.25"/>
    <row r="75" spans="1:6" ht="10.5" customHeight="1" x14ac:dyDescent="0.25"/>
    <row r="76" spans="1:6" ht="10.5" customHeight="1" x14ac:dyDescent="0.25"/>
  </sheetData>
  <mergeCells count="1">
    <mergeCell ref="A67:F67"/>
  </mergeCells>
  <pageMargins left="0.39370078740157483" right="0.39370078740157483" top="0.39370078740157483" bottom="0.39370078740157483" header="0" footer="0"/>
  <pageSetup paperSize="9" scale="94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6"/>
  <sheetViews>
    <sheetView zoomScaleNormal="100" zoomScaleSheetLayoutView="90" workbookViewId="0">
      <selection activeCell="A51" sqref="A51"/>
    </sheetView>
  </sheetViews>
  <sheetFormatPr defaultRowHeight="12.75" x14ac:dyDescent="0.25"/>
  <cols>
    <col min="1" max="1" width="54.7109375" style="5" customWidth="1"/>
    <col min="2" max="6" width="7.28515625" style="5" customWidth="1"/>
    <col min="7" max="16384" width="9.140625" style="5"/>
  </cols>
  <sheetData>
    <row r="1" spans="1:8" s="2" customFormat="1" ht="12.75" customHeight="1" x14ac:dyDescent="0.25">
      <c r="A1" s="75" t="str">
        <f>CONCATENATE(seznam!B36,seznam!C36)</f>
        <v>Tab. A.15bPočet podniků pod zahraniční kontrolou v ČR s náklady na služby VaV* podle velikosti a odvětví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B2" s="6"/>
      <c r="D2" s="7"/>
      <c r="E2" s="7"/>
      <c r="F2" s="7"/>
    </row>
    <row r="3" spans="1:8" ht="12.75" customHeight="1" x14ac:dyDescent="0.25">
      <c r="A3" s="8"/>
      <c r="B3" s="9">
        <v>2008</v>
      </c>
      <c r="C3" s="9">
        <v>2009</v>
      </c>
      <c r="D3" s="9">
        <v>2010</v>
      </c>
      <c r="E3" s="9">
        <v>2011</v>
      </c>
      <c r="F3" s="9">
        <v>2012</v>
      </c>
    </row>
    <row r="4" spans="1:8" ht="12.75" customHeight="1" x14ac:dyDescent="0.25">
      <c r="A4" s="10" t="s">
        <v>1</v>
      </c>
      <c r="B4" s="11">
        <v>169</v>
      </c>
      <c r="C4" s="11">
        <v>189</v>
      </c>
      <c r="D4" s="11">
        <v>209</v>
      </c>
      <c r="E4" s="11">
        <v>239</v>
      </c>
      <c r="F4" s="11">
        <v>248</v>
      </c>
    </row>
    <row r="5" spans="1:8" ht="12.75" customHeight="1" x14ac:dyDescent="0.25">
      <c r="A5" s="12" t="s">
        <v>192</v>
      </c>
      <c r="B5" s="13"/>
      <c r="C5" s="13"/>
      <c r="D5" s="13"/>
      <c r="E5" s="13"/>
      <c r="F5" s="13"/>
    </row>
    <row r="6" spans="1:8" ht="12.75" customHeight="1" x14ac:dyDescent="0.25">
      <c r="A6" s="14" t="s">
        <v>132</v>
      </c>
      <c r="B6" s="11">
        <v>96</v>
      </c>
      <c r="C6" s="11">
        <v>95</v>
      </c>
      <c r="D6" s="11">
        <v>103</v>
      </c>
      <c r="E6" s="11">
        <v>114</v>
      </c>
      <c r="F6" s="11">
        <v>117</v>
      </c>
    </row>
    <row r="7" spans="1:8" ht="12.75" customHeight="1" x14ac:dyDescent="0.25">
      <c r="A7" s="14" t="s">
        <v>133</v>
      </c>
      <c r="B7" s="11">
        <v>44</v>
      </c>
      <c r="C7" s="11">
        <v>68</v>
      </c>
      <c r="D7" s="11">
        <v>69</v>
      </c>
      <c r="E7" s="11">
        <v>79</v>
      </c>
      <c r="F7" s="11">
        <v>88</v>
      </c>
    </row>
    <row r="8" spans="1:8" ht="12.75" customHeight="1" x14ac:dyDescent="0.25">
      <c r="A8" s="14" t="s">
        <v>134</v>
      </c>
      <c r="B8" s="11">
        <v>14</v>
      </c>
      <c r="C8" s="11">
        <v>13</v>
      </c>
      <c r="D8" s="11">
        <v>26</v>
      </c>
      <c r="E8" s="11">
        <v>28</v>
      </c>
      <c r="F8" s="11">
        <v>27</v>
      </c>
    </row>
    <row r="9" spans="1:8" ht="12.75" customHeight="1" x14ac:dyDescent="0.25">
      <c r="A9" s="14" t="s">
        <v>135</v>
      </c>
      <c r="B9" s="11">
        <v>5</v>
      </c>
      <c r="C9" s="11">
        <v>5</v>
      </c>
      <c r="D9" s="11">
        <v>4</v>
      </c>
      <c r="E9" s="11">
        <v>10</v>
      </c>
      <c r="F9" s="11">
        <v>7</v>
      </c>
    </row>
    <row r="10" spans="1:8" ht="12.75" customHeight="1" x14ac:dyDescent="0.25">
      <c r="A10" s="14" t="s">
        <v>81</v>
      </c>
      <c r="B10" s="11">
        <v>10</v>
      </c>
      <c r="C10" s="11">
        <v>8</v>
      </c>
      <c r="D10" s="11">
        <v>7</v>
      </c>
      <c r="E10" s="11">
        <v>8</v>
      </c>
      <c r="F10" s="11">
        <v>9</v>
      </c>
    </row>
    <row r="11" spans="1:8" ht="12.75" customHeight="1" x14ac:dyDescent="0.25">
      <c r="A11" s="12" t="s">
        <v>145</v>
      </c>
      <c r="B11" s="13"/>
      <c r="C11" s="13"/>
      <c r="D11" s="13"/>
      <c r="E11" s="13"/>
      <c r="F11" s="13"/>
    </row>
    <row r="12" spans="1:8" ht="12.75" customHeight="1" x14ac:dyDescent="0.25">
      <c r="A12" s="15" t="s">
        <v>101</v>
      </c>
      <c r="B12" s="16">
        <v>158</v>
      </c>
      <c r="C12" s="16">
        <v>173</v>
      </c>
      <c r="D12" s="16">
        <v>191</v>
      </c>
      <c r="E12" s="16">
        <v>221</v>
      </c>
      <c r="F12" s="16">
        <v>232</v>
      </c>
    </row>
    <row r="13" spans="1:8" ht="12.75" customHeight="1" x14ac:dyDescent="0.25">
      <c r="A13" s="17" t="s">
        <v>128</v>
      </c>
      <c r="B13" s="18">
        <v>145</v>
      </c>
      <c r="C13" s="18">
        <v>153</v>
      </c>
      <c r="D13" s="18">
        <v>171</v>
      </c>
      <c r="E13" s="18">
        <v>199</v>
      </c>
      <c r="F13" s="18">
        <v>209</v>
      </c>
    </row>
    <row r="14" spans="1:8" ht="12.75" customHeight="1" x14ac:dyDescent="0.25">
      <c r="A14" s="19" t="s">
        <v>112</v>
      </c>
      <c r="B14" s="18">
        <v>38</v>
      </c>
      <c r="C14" s="18">
        <v>34</v>
      </c>
      <c r="D14" s="18">
        <v>24</v>
      </c>
      <c r="E14" s="18">
        <v>23</v>
      </c>
      <c r="F14" s="18">
        <v>23</v>
      </c>
    </row>
    <row r="15" spans="1:8" ht="12.75" customHeight="1" x14ac:dyDescent="0.25">
      <c r="A15" s="19" t="s">
        <v>103</v>
      </c>
      <c r="B15" s="18">
        <v>129</v>
      </c>
      <c r="C15" s="18">
        <v>130</v>
      </c>
      <c r="D15" s="18">
        <v>159</v>
      </c>
      <c r="E15" s="18">
        <v>192</v>
      </c>
      <c r="F15" s="18">
        <v>199</v>
      </c>
    </row>
    <row r="16" spans="1:8" ht="12.75" customHeight="1" x14ac:dyDescent="0.25">
      <c r="A16" s="17" t="s">
        <v>130</v>
      </c>
      <c r="B16" s="18">
        <v>7</v>
      </c>
      <c r="C16" s="18">
        <v>4</v>
      </c>
      <c r="D16" s="18">
        <v>12</v>
      </c>
      <c r="E16" s="18">
        <v>15</v>
      </c>
      <c r="F16" s="18">
        <v>19</v>
      </c>
    </row>
    <row r="17" spans="1:6" ht="12.75" customHeight="1" x14ac:dyDescent="0.25">
      <c r="A17" s="17" t="s">
        <v>126</v>
      </c>
      <c r="B17" s="18">
        <v>43</v>
      </c>
      <c r="C17" s="18">
        <v>48</v>
      </c>
      <c r="D17" s="18">
        <v>55</v>
      </c>
      <c r="E17" s="18">
        <v>64</v>
      </c>
      <c r="F17" s="18">
        <v>60</v>
      </c>
    </row>
    <row r="18" spans="1:6" ht="12.75" customHeight="1" x14ac:dyDescent="0.25">
      <c r="A18" s="17" t="s">
        <v>127</v>
      </c>
      <c r="B18" s="18">
        <v>4</v>
      </c>
      <c r="C18" s="18"/>
      <c r="D18" s="18">
        <v>1</v>
      </c>
      <c r="E18" s="18"/>
      <c r="F18" s="18"/>
    </row>
    <row r="19" spans="1:6" ht="12.75" customHeight="1" x14ac:dyDescent="0.25">
      <c r="A19" s="15" t="s">
        <v>107</v>
      </c>
      <c r="B19" s="16">
        <v>63</v>
      </c>
      <c r="C19" s="16">
        <v>67</v>
      </c>
      <c r="D19" s="16">
        <v>78</v>
      </c>
      <c r="E19" s="16">
        <v>84</v>
      </c>
      <c r="F19" s="16">
        <v>87</v>
      </c>
    </row>
    <row r="20" spans="1:6" ht="12.75" customHeight="1" x14ac:dyDescent="0.25">
      <c r="A20" s="17" t="s">
        <v>128</v>
      </c>
      <c r="B20" s="18">
        <v>58</v>
      </c>
      <c r="C20" s="18">
        <v>66</v>
      </c>
      <c r="D20" s="18">
        <v>77</v>
      </c>
      <c r="E20" s="18">
        <v>82</v>
      </c>
      <c r="F20" s="18">
        <v>85</v>
      </c>
    </row>
    <row r="21" spans="1:6" ht="12.75" customHeight="1" x14ac:dyDescent="0.25">
      <c r="A21" s="19" t="s">
        <v>112</v>
      </c>
      <c r="B21" s="18">
        <v>35</v>
      </c>
      <c r="C21" s="18">
        <v>32</v>
      </c>
      <c r="D21" s="18">
        <v>39</v>
      </c>
      <c r="E21" s="18">
        <v>41</v>
      </c>
      <c r="F21" s="18">
        <v>39</v>
      </c>
    </row>
    <row r="22" spans="1:6" ht="12.75" customHeight="1" x14ac:dyDescent="0.25">
      <c r="A22" s="19" t="s">
        <v>103</v>
      </c>
      <c r="B22" s="18">
        <v>38</v>
      </c>
      <c r="C22" s="18">
        <v>42</v>
      </c>
      <c r="D22" s="18">
        <v>52</v>
      </c>
      <c r="E22" s="18">
        <v>58</v>
      </c>
      <c r="F22" s="18">
        <v>64</v>
      </c>
    </row>
    <row r="23" spans="1:6" ht="12.75" customHeight="1" x14ac:dyDescent="0.25">
      <c r="A23" s="17" t="s">
        <v>108</v>
      </c>
      <c r="B23" s="18">
        <v>7</v>
      </c>
      <c r="C23" s="18">
        <v>3</v>
      </c>
      <c r="D23" s="18">
        <v>2</v>
      </c>
      <c r="E23" s="18">
        <v>4</v>
      </c>
      <c r="F23" s="18">
        <v>6</v>
      </c>
    </row>
    <row r="24" spans="1:6" ht="12.75" customHeight="1" x14ac:dyDescent="0.25">
      <c r="A24" s="12" t="s">
        <v>49</v>
      </c>
      <c r="B24" s="13"/>
      <c r="C24" s="13"/>
      <c r="D24" s="13"/>
      <c r="E24" s="13"/>
      <c r="F24" s="13"/>
    </row>
    <row r="25" spans="1:6" ht="12.75" customHeight="1" x14ac:dyDescent="0.25">
      <c r="A25" s="20" t="s">
        <v>179</v>
      </c>
      <c r="B25" s="21">
        <v>6</v>
      </c>
      <c r="C25" s="21">
        <v>6</v>
      </c>
      <c r="D25" s="21">
        <v>9</v>
      </c>
      <c r="E25" s="21">
        <v>8</v>
      </c>
      <c r="F25" s="21">
        <v>9</v>
      </c>
    </row>
    <row r="26" spans="1:6" ht="12.75" customHeight="1" x14ac:dyDescent="0.25">
      <c r="A26" s="20" t="s">
        <v>180</v>
      </c>
      <c r="B26" s="21">
        <v>22</v>
      </c>
      <c r="C26" s="21">
        <v>23</v>
      </c>
      <c r="D26" s="21">
        <v>26</v>
      </c>
      <c r="E26" s="21">
        <v>35</v>
      </c>
      <c r="F26" s="21">
        <v>38</v>
      </c>
    </row>
    <row r="27" spans="1:6" ht="12.75" customHeight="1" x14ac:dyDescent="0.25">
      <c r="A27" s="20" t="s">
        <v>181</v>
      </c>
      <c r="B27" s="21">
        <v>53</v>
      </c>
      <c r="C27" s="21">
        <v>66</v>
      </c>
      <c r="D27" s="21">
        <v>74</v>
      </c>
      <c r="E27" s="21">
        <v>88</v>
      </c>
      <c r="F27" s="21">
        <v>91</v>
      </c>
    </row>
    <row r="28" spans="1:6" ht="12.75" customHeight="1" x14ac:dyDescent="0.25">
      <c r="A28" s="20" t="s">
        <v>182</v>
      </c>
      <c r="B28" s="21">
        <v>88</v>
      </c>
      <c r="C28" s="21">
        <v>94</v>
      </c>
      <c r="D28" s="21">
        <v>100</v>
      </c>
      <c r="E28" s="21">
        <v>108</v>
      </c>
      <c r="F28" s="21">
        <v>110</v>
      </c>
    </row>
    <row r="29" spans="1:6" ht="12.75" customHeight="1" x14ac:dyDescent="0.25">
      <c r="A29" s="12" t="s">
        <v>72</v>
      </c>
      <c r="B29" s="13"/>
      <c r="C29" s="13"/>
      <c r="D29" s="13"/>
      <c r="E29" s="13"/>
      <c r="F29" s="13"/>
    </row>
    <row r="30" spans="1:6" ht="12.75" customHeight="1" x14ac:dyDescent="0.25">
      <c r="A30" s="22" t="s">
        <v>60</v>
      </c>
      <c r="B30" s="21"/>
      <c r="C30" s="21"/>
      <c r="D30" s="21"/>
      <c r="E30" s="21"/>
      <c r="F30" s="21">
        <v>1</v>
      </c>
    </row>
    <row r="31" spans="1:6" ht="12.75" customHeight="1" x14ac:dyDescent="0.25">
      <c r="A31" s="23" t="s">
        <v>151</v>
      </c>
      <c r="B31" s="24">
        <v>122</v>
      </c>
      <c r="C31" s="24">
        <v>135</v>
      </c>
      <c r="D31" s="24">
        <v>148</v>
      </c>
      <c r="E31" s="24">
        <v>164</v>
      </c>
      <c r="F31" s="24">
        <v>164</v>
      </c>
    </row>
    <row r="32" spans="1:6" ht="12.75" customHeight="1" x14ac:dyDescent="0.25">
      <c r="A32" s="23" t="s">
        <v>163</v>
      </c>
      <c r="B32" s="11">
        <v>47</v>
      </c>
      <c r="C32" s="11">
        <v>54</v>
      </c>
      <c r="D32" s="11">
        <v>61</v>
      </c>
      <c r="E32" s="11">
        <v>75</v>
      </c>
      <c r="F32" s="11">
        <v>83</v>
      </c>
    </row>
    <row r="33" spans="1:6" ht="12.75" customHeight="1" x14ac:dyDescent="0.25">
      <c r="A33" s="25" t="s">
        <v>58</v>
      </c>
      <c r="B33" s="18">
        <v>13</v>
      </c>
      <c r="C33" s="18">
        <v>11</v>
      </c>
      <c r="D33" s="18">
        <v>15</v>
      </c>
      <c r="E33" s="18">
        <v>19</v>
      </c>
      <c r="F33" s="18">
        <v>18</v>
      </c>
    </row>
    <row r="34" spans="1:6" ht="12.75" customHeight="1" x14ac:dyDescent="0.25">
      <c r="A34" s="25" t="s">
        <v>183</v>
      </c>
      <c r="B34" s="18">
        <v>5</v>
      </c>
      <c r="C34" s="18">
        <v>12</v>
      </c>
      <c r="D34" s="18">
        <v>7</v>
      </c>
      <c r="E34" s="18">
        <v>14</v>
      </c>
      <c r="F34" s="18">
        <v>19</v>
      </c>
    </row>
    <row r="35" spans="1:6" ht="12.75" customHeight="1" x14ac:dyDescent="0.25">
      <c r="A35" s="26" t="s">
        <v>144</v>
      </c>
      <c r="B35" s="16">
        <v>10</v>
      </c>
      <c r="C35" s="16">
        <v>13</v>
      </c>
      <c r="D35" s="16">
        <v>8</v>
      </c>
      <c r="E35" s="16">
        <v>11</v>
      </c>
      <c r="F35" s="16">
        <v>13</v>
      </c>
    </row>
    <row r="36" spans="1:6" ht="12.75" customHeight="1" x14ac:dyDescent="0.25">
      <c r="A36" s="25" t="s">
        <v>184</v>
      </c>
      <c r="B36" s="18">
        <f>B32-B33-B34-B35</f>
        <v>19</v>
      </c>
      <c r="C36" s="18">
        <f t="shared" ref="C36:F36" si="0">C32-C33-C34-C35</f>
        <v>18</v>
      </c>
      <c r="D36" s="18">
        <f t="shared" si="0"/>
        <v>31</v>
      </c>
      <c r="E36" s="18">
        <f t="shared" si="0"/>
        <v>31</v>
      </c>
      <c r="F36" s="18">
        <f t="shared" si="0"/>
        <v>33</v>
      </c>
    </row>
    <row r="37" spans="1:6" ht="12.75" customHeight="1" x14ac:dyDescent="0.25">
      <c r="A37" s="12" t="s">
        <v>57</v>
      </c>
      <c r="B37" s="27"/>
      <c r="C37" s="27"/>
      <c r="D37" s="27"/>
      <c r="E37" s="13"/>
      <c r="F37" s="13"/>
    </row>
    <row r="38" spans="1:6" ht="12.75" customHeight="1" x14ac:dyDescent="0.25">
      <c r="A38" s="28" t="s">
        <v>164</v>
      </c>
      <c r="B38" s="29"/>
      <c r="C38" s="29"/>
      <c r="D38" s="29"/>
      <c r="E38" s="29"/>
      <c r="F38" s="29">
        <v>1</v>
      </c>
    </row>
    <row r="39" spans="1:6" ht="12.75" customHeight="1" x14ac:dyDescent="0.25">
      <c r="A39" s="28" t="s">
        <v>165</v>
      </c>
      <c r="B39" s="18"/>
      <c r="C39" s="18"/>
      <c r="D39" s="18">
        <v>1</v>
      </c>
      <c r="E39" s="18">
        <v>1</v>
      </c>
      <c r="F39" s="18">
        <v>1</v>
      </c>
    </row>
    <row r="40" spans="1:6" ht="12.75" customHeight="1" x14ac:dyDescent="0.25">
      <c r="A40" s="30" t="s">
        <v>198</v>
      </c>
      <c r="B40" s="16">
        <v>118</v>
      </c>
      <c r="C40" s="16">
        <v>126</v>
      </c>
      <c r="D40" s="16">
        <v>143</v>
      </c>
      <c r="E40" s="16">
        <v>158</v>
      </c>
      <c r="F40" s="16">
        <v>158</v>
      </c>
    </row>
    <row r="41" spans="1:6" ht="12.75" customHeight="1" x14ac:dyDescent="0.25">
      <c r="A41" s="31" t="s">
        <v>51</v>
      </c>
      <c r="B41" s="18">
        <v>4</v>
      </c>
      <c r="C41" s="18">
        <v>3</v>
      </c>
      <c r="D41" s="18">
        <v>5</v>
      </c>
      <c r="E41" s="18">
        <v>6</v>
      </c>
      <c r="F41" s="18">
        <v>5</v>
      </c>
    </row>
    <row r="42" spans="1:6" ht="12.75" customHeight="1" x14ac:dyDescent="0.25">
      <c r="A42" s="31" t="s">
        <v>50</v>
      </c>
      <c r="B42" s="18">
        <v>1</v>
      </c>
      <c r="C42" s="18">
        <v>1</v>
      </c>
      <c r="D42" s="18">
        <v>3</v>
      </c>
      <c r="E42" s="18">
        <v>4</v>
      </c>
      <c r="F42" s="18">
        <v>3</v>
      </c>
    </row>
    <row r="43" spans="1:6" ht="12.75" customHeight="1" x14ac:dyDescent="0.25">
      <c r="A43" s="31" t="s">
        <v>159</v>
      </c>
      <c r="B43" s="18">
        <v>2</v>
      </c>
      <c r="C43" s="18">
        <v>2</v>
      </c>
      <c r="D43" s="18">
        <v>3</v>
      </c>
      <c r="E43" s="18">
        <v>3</v>
      </c>
      <c r="F43" s="18">
        <v>3</v>
      </c>
    </row>
    <row r="44" spans="1:6" ht="10.5" customHeight="1" x14ac:dyDescent="0.25">
      <c r="A44" s="31" t="s">
        <v>55</v>
      </c>
      <c r="B44" s="18">
        <v>9</v>
      </c>
      <c r="C44" s="18">
        <v>13</v>
      </c>
      <c r="D44" s="18">
        <v>11</v>
      </c>
      <c r="E44" s="18">
        <v>13</v>
      </c>
      <c r="F44" s="18">
        <v>13</v>
      </c>
    </row>
    <row r="45" spans="1:6" ht="10.5" customHeight="1" x14ac:dyDescent="0.25">
      <c r="A45" s="31" t="s">
        <v>52</v>
      </c>
      <c r="B45" s="18">
        <v>5</v>
      </c>
      <c r="C45" s="18">
        <v>4</v>
      </c>
      <c r="D45" s="18">
        <v>4</v>
      </c>
      <c r="E45" s="18">
        <v>5</v>
      </c>
      <c r="F45" s="18">
        <v>5</v>
      </c>
    </row>
    <row r="46" spans="1:6" ht="10.5" customHeight="1" x14ac:dyDescent="0.25">
      <c r="A46" s="31" t="s">
        <v>53</v>
      </c>
      <c r="B46" s="18">
        <v>6</v>
      </c>
      <c r="C46" s="18">
        <v>9</v>
      </c>
      <c r="D46" s="18">
        <v>9</v>
      </c>
      <c r="E46" s="18">
        <v>10</v>
      </c>
      <c r="F46" s="18">
        <v>11</v>
      </c>
    </row>
    <row r="47" spans="1:6" ht="10.5" customHeight="1" x14ac:dyDescent="0.25">
      <c r="A47" s="31" t="s">
        <v>54</v>
      </c>
      <c r="B47" s="18">
        <v>8</v>
      </c>
      <c r="C47" s="18">
        <v>6</v>
      </c>
      <c r="D47" s="18">
        <v>9</v>
      </c>
      <c r="E47" s="18">
        <v>10</v>
      </c>
      <c r="F47" s="18">
        <v>10</v>
      </c>
    </row>
    <row r="48" spans="1:6" ht="10.5" customHeight="1" x14ac:dyDescent="0.25">
      <c r="A48" s="31" t="s">
        <v>121</v>
      </c>
      <c r="B48" s="18">
        <v>9</v>
      </c>
      <c r="C48" s="18">
        <v>10</v>
      </c>
      <c r="D48" s="18">
        <v>11</v>
      </c>
      <c r="E48" s="18">
        <v>11</v>
      </c>
      <c r="F48" s="18">
        <v>11</v>
      </c>
    </row>
    <row r="49" spans="1:6" ht="10.5" customHeight="1" x14ac:dyDescent="0.25">
      <c r="A49" s="31" t="s">
        <v>90</v>
      </c>
      <c r="B49" s="18">
        <v>8</v>
      </c>
      <c r="C49" s="18">
        <v>7</v>
      </c>
      <c r="D49" s="18">
        <v>9</v>
      </c>
      <c r="E49" s="18">
        <v>9</v>
      </c>
      <c r="F49" s="18">
        <v>10</v>
      </c>
    </row>
    <row r="50" spans="1:6" ht="10.5" customHeight="1" x14ac:dyDescent="0.25">
      <c r="A50" s="31" t="s">
        <v>160</v>
      </c>
      <c r="B50" s="18">
        <v>10</v>
      </c>
      <c r="C50" s="18">
        <v>9</v>
      </c>
      <c r="D50" s="18">
        <v>9</v>
      </c>
      <c r="E50" s="18">
        <v>13</v>
      </c>
      <c r="F50" s="18">
        <v>8</v>
      </c>
    </row>
    <row r="51" spans="1:6" ht="10.5" customHeight="1" x14ac:dyDescent="0.25">
      <c r="A51" s="31" t="s">
        <v>56</v>
      </c>
      <c r="B51" s="18">
        <v>13</v>
      </c>
      <c r="C51" s="18">
        <v>14</v>
      </c>
      <c r="D51" s="18">
        <v>19</v>
      </c>
      <c r="E51" s="18">
        <v>22</v>
      </c>
      <c r="F51" s="18">
        <v>22</v>
      </c>
    </row>
    <row r="52" spans="1:6" ht="10.5" customHeight="1" x14ac:dyDescent="0.25">
      <c r="A52" s="31" t="s">
        <v>161</v>
      </c>
      <c r="B52" s="18">
        <v>20</v>
      </c>
      <c r="C52" s="18">
        <v>26</v>
      </c>
      <c r="D52" s="18">
        <v>29</v>
      </c>
      <c r="E52" s="18">
        <v>27</v>
      </c>
      <c r="F52" s="18">
        <v>30</v>
      </c>
    </row>
    <row r="53" spans="1:6" ht="10.5" customHeight="1" x14ac:dyDescent="0.25">
      <c r="A53" s="31" t="s">
        <v>83</v>
      </c>
      <c r="B53" s="18">
        <v>14</v>
      </c>
      <c r="C53" s="18">
        <v>11</v>
      </c>
      <c r="D53" s="18">
        <v>14</v>
      </c>
      <c r="E53" s="18">
        <v>14</v>
      </c>
      <c r="F53" s="18">
        <v>15</v>
      </c>
    </row>
    <row r="54" spans="1:6" ht="10.5" customHeight="1" x14ac:dyDescent="0.25">
      <c r="A54" s="31" t="s">
        <v>100</v>
      </c>
      <c r="B54" s="18">
        <v>7</v>
      </c>
      <c r="C54" s="18">
        <v>7</v>
      </c>
      <c r="D54" s="18">
        <v>4</v>
      </c>
      <c r="E54" s="18">
        <v>6</v>
      </c>
      <c r="F54" s="18">
        <v>8</v>
      </c>
    </row>
    <row r="55" spans="1:6" ht="10.5" customHeight="1" x14ac:dyDescent="0.25">
      <c r="A55" s="31" t="s">
        <v>162</v>
      </c>
      <c r="B55" s="18">
        <v>2</v>
      </c>
      <c r="C55" s="18">
        <v>4</v>
      </c>
      <c r="D55" s="18">
        <v>4</v>
      </c>
      <c r="E55" s="18">
        <v>5</v>
      </c>
      <c r="F55" s="18">
        <v>4</v>
      </c>
    </row>
    <row r="56" spans="1:6" ht="10.5" customHeight="1" x14ac:dyDescent="0.25">
      <c r="A56" s="28" t="s">
        <v>167</v>
      </c>
      <c r="B56" s="18">
        <v>2</v>
      </c>
      <c r="C56" s="18">
        <v>4</v>
      </c>
      <c r="D56" s="18">
        <v>3</v>
      </c>
      <c r="E56" s="18">
        <v>3</v>
      </c>
      <c r="F56" s="18">
        <v>3</v>
      </c>
    </row>
    <row r="57" spans="1:6" ht="10.5" customHeight="1" x14ac:dyDescent="0.25">
      <c r="A57" s="28" t="s">
        <v>168</v>
      </c>
      <c r="B57" s="18">
        <v>2</v>
      </c>
      <c r="C57" s="18">
        <v>5</v>
      </c>
      <c r="D57" s="18">
        <v>1</v>
      </c>
      <c r="E57" s="18">
        <v>2</v>
      </c>
      <c r="F57" s="18">
        <v>2</v>
      </c>
    </row>
    <row r="58" spans="1:6" ht="10.5" customHeight="1" x14ac:dyDescent="0.25">
      <c r="A58" s="28" t="s">
        <v>169</v>
      </c>
      <c r="B58" s="18">
        <v>9</v>
      </c>
      <c r="C58" s="18">
        <v>8</v>
      </c>
      <c r="D58" s="18">
        <v>17</v>
      </c>
      <c r="E58" s="18">
        <v>18</v>
      </c>
      <c r="F58" s="18">
        <v>19</v>
      </c>
    </row>
    <row r="59" spans="1:6" ht="10.5" customHeight="1" x14ac:dyDescent="0.25">
      <c r="A59" s="28" t="s">
        <v>170</v>
      </c>
      <c r="B59" s="18"/>
      <c r="C59" s="18"/>
      <c r="D59" s="18"/>
      <c r="E59" s="18"/>
      <c r="F59" s="18">
        <v>1</v>
      </c>
    </row>
    <row r="60" spans="1:6" ht="10.5" customHeight="1" x14ac:dyDescent="0.25">
      <c r="A60" s="30" t="s">
        <v>171</v>
      </c>
      <c r="B60" s="16">
        <v>14</v>
      </c>
      <c r="C60" s="16">
        <v>12</v>
      </c>
      <c r="D60" s="16">
        <v>15</v>
      </c>
      <c r="E60" s="16">
        <v>19</v>
      </c>
      <c r="F60" s="16">
        <v>18</v>
      </c>
    </row>
    <row r="61" spans="1:6" ht="10.5" customHeight="1" x14ac:dyDescent="0.25">
      <c r="A61" s="28" t="s">
        <v>172</v>
      </c>
      <c r="B61" s="18">
        <v>3</v>
      </c>
      <c r="C61" s="18">
        <v>4</v>
      </c>
      <c r="D61" s="18">
        <v>4</v>
      </c>
      <c r="E61" s="18">
        <v>5</v>
      </c>
      <c r="F61" s="18">
        <v>5</v>
      </c>
    </row>
    <row r="62" spans="1:6" ht="10.5" customHeight="1" x14ac:dyDescent="0.25">
      <c r="A62" s="30" t="s">
        <v>173</v>
      </c>
      <c r="B62" s="16">
        <v>19</v>
      </c>
      <c r="C62" s="16">
        <v>28</v>
      </c>
      <c r="D62" s="16">
        <v>22</v>
      </c>
      <c r="E62" s="16">
        <v>31</v>
      </c>
      <c r="F62" s="16">
        <v>38</v>
      </c>
    </row>
    <row r="63" spans="1:6" ht="10.5" customHeight="1" x14ac:dyDescent="0.25">
      <c r="A63" s="28" t="s">
        <v>174</v>
      </c>
      <c r="B63" s="18">
        <v>1</v>
      </c>
      <c r="C63" s="18"/>
      <c r="D63" s="18">
        <v>1</v>
      </c>
      <c r="E63" s="18"/>
      <c r="F63" s="18">
        <v>1</v>
      </c>
    </row>
    <row r="64" spans="1:6" ht="10.5" customHeight="1" x14ac:dyDescent="0.25">
      <c r="A64" s="28" t="s">
        <v>175</v>
      </c>
      <c r="B64" s="18"/>
      <c r="C64" s="18">
        <v>1</v>
      </c>
      <c r="D64" s="18">
        <v>1</v>
      </c>
      <c r="E64" s="18">
        <v>1</v>
      </c>
      <c r="F64" s="18">
        <v>1</v>
      </c>
    </row>
    <row r="65" spans="1:6" ht="10.5" customHeight="1" x14ac:dyDescent="0.25">
      <c r="A65" s="28" t="s">
        <v>176</v>
      </c>
      <c r="B65" s="18"/>
      <c r="C65" s="18"/>
      <c r="D65" s="18"/>
      <c r="E65" s="18"/>
      <c r="F65" s="18"/>
    </row>
    <row r="66" spans="1:6" ht="10.5" customHeight="1" thickBot="1" x14ac:dyDescent="0.3">
      <c r="A66" s="32" t="s">
        <v>177</v>
      </c>
      <c r="B66" s="33">
        <v>1</v>
      </c>
      <c r="C66" s="33">
        <v>1</v>
      </c>
      <c r="D66" s="33">
        <v>1</v>
      </c>
      <c r="E66" s="33">
        <v>1</v>
      </c>
      <c r="F66" s="33"/>
    </row>
    <row r="67" spans="1:6" ht="22.5" customHeight="1" x14ac:dyDescent="0.25">
      <c r="A67" s="34" t="s">
        <v>189</v>
      </c>
      <c r="B67" s="34"/>
      <c r="C67" s="34"/>
      <c r="D67" s="34"/>
      <c r="E67" s="34"/>
      <c r="F67" s="34"/>
    </row>
    <row r="68" spans="1:6" s="35" customFormat="1" ht="10.5" customHeight="1" x14ac:dyDescent="0.25">
      <c r="B68" s="36"/>
      <c r="F68" s="36"/>
    </row>
    <row r="69" spans="1:6" ht="10.5" customHeight="1" x14ac:dyDescent="0.25">
      <c r="B69" s="37"/>
      <c r="C69" s="37"/>
      <c r="D69" s="37"/>
      <c r="E69" s="37"/>
      <c r="F69" s="36" t="s">
        <v>193</v>
      </c>
    </row>
    <row r="70" spans="1:6" ht="10.5" customHeight="1" x14ac:dyDescent="0.25"/>
    <row r="71" spans="1:6" ht="10.5" customHeight="1" x14ac:dyDescent="0.25"/>
    <row r="72" spans="1:6" ht="10.5" customHeight="1" x14ac:dyDescent="0.25"/>
    <row r="73" spans="1:6" ht="10.5" customHeight="1" x14ac:dyDescent="0.25"/>
    <row r="74" spans="1:6" ht="10.5" customHeight="1" x14ac:dyDescent="0.25"/>
    <row r="75" spans="1:6" ht="10.5" customHeight="1" x14ac:dyDescent="0.25"/>
    <row r="76" spans="1:6" ht="10.5" customHeight="1" x14ac:dyDescent="0.25"/>
  </sheetData>
  <mergeCells count="1">
    <mergeCell ref="A67:F67"/>
  </mergeCells>
  <pageMargins left="0.39370078740157483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7030A0"/>
    <pageSetUpPr fitToPage="1"/>
  </sheetPr>
  <dimension ref="A1:H77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CONCATENATE(seznam!B4,seznam!C4)</f>
        <v xml:space="preserve">Tab. A.2 Celkové výdaje za VaV provedený v ČR financované z veřejných zdrojů 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67">
        <v>11788.571999999986</v>
      </c>
      <c r="C4" s="67">
        <v>23287.140480000002</v>
      </c>
      <c r="D4" s="67">
        <v>23306.27125999999</v>
      </c>
      <c r="E4" s="67">
        <v>25606.045480000008</v>
      </c>
      <c r="F4" s="67">
        <v>25754.878479999985</v>
      </c>
      <c r="G4" s="67">
        <v>32272.236170000033</v>
      </c>
      <c r="H4" s="67">
        <v>38238.477110000036</v>
      </c>
    </row>
    <row r="5" spans="1:8" ht="12.75" customHeight="1" x14ac:dyDescent="0.25">
      <c r="A5" s="12" t="s">
        <v>3</v>
      </c>
      <c r="B5" s="68"/>
      <c r="C5" s="68"/>
      <c r="D5" s="68"/>
      <c r="E5" s="68"/>
      <c r="F5" s="68"/>
      <c r="G5" s="68"/>
      <c r="H5" s="68"/>
    </row>
    <row r="6" spans="1:8" ht="12.75" customHeight="1" x14ac:dyDescent="0.25">
      <c r="A6" s="14" t="s">
        <v>195</v>
      </c>
      <c r="B6" s="69">
        <v>11788.571999999986</v>
      </c>
      <c r="C6" s="69">
        <v>22361.967480000003</v>
      </c>
      <c r="D6" s="69">
        <v>22342.191259999989</v>
      </c>
      <c r="E6" s="69">
        <v>24300.861220000006</v>
      </c>
      <c r="F6" s="69">
        <v>23538.875409999986</v>
      </c>
      <c r="G6" s="69">
        <v>26179.053030000032</v>
      </c>
      <c r="H6" s="69">
        <v>26616.461850000025</v>
      </c>
    </row>
    <row r="7" spans="1:8" ht="12.75" customHeight="1" x14ac:dyDescent="0.25">
      <c r="A7" s="20" t="s">
        <v>94</v>
      </c>
      <c r="B7" s="70" t="s">
        <v>4</v>
      </c>
      <c r="C7" s="70">
        <v>925.17300000000023</v>
      </c>
      <c r="D7" s="70">
        <v>964.08</v>
      </c>
      <c r="E7" s="70">
        <v>1305.1842600000002</v>
      </c>
      <c r="F7" s="70">
        <v>2216.0030699999998</v>
      </c>
      <c r="G7" s="70">
        <v>6093.1831399999992</v>
      </c>
      <c r="H7" s="70">
        <v>11622.015260000013</v>
      </c>
    </row>
    <row r="8" spans="1:8" ht="12.75" customHeight="1" x14ac:dyDescent="0.25">
      <c r="A8" s="12" t="s">
        <v>149</v>
      </c>
      <c r="B8" s="68"/>
      <c r="C8" s="68"/>
      <c r="D8" s="68"/>
      <c r="E8" s="68"/>
      <c r="F8" s="68"/>
      <c r="G8" s="68"/>
      <c r="H8" s="68"/>
    </row>
    <row r="9" spans="1:8" ht="12.75" customHeight="1" x14ac:dyDescent="0.25">
      <c r="A9" s="15" t="s">
        <v>41</v>
      </c>
      <c r="B9" s="10">
        <v>2340.9639999999977</v>
      </c>
      <c r="C9" s="10">
        <v>4672.2200399999983</v>
      </c>
      <c r="D9" s="10">
        <v>4643.0722599999999</v>
      </c>
      <c r="E9" s="10">
        <v>5352.6030900000032</v>
      </c>
      <c r="F9" s="10">
        <v>5588.7093700000087</v>
      </c>
      <c r="G9" s="10">
        <v>6756.7174000000023</v>
      </c>
      <c r="H9" s="10">
        <v>7306.9654399999999</v>
      </c>
    </row>
    <row r="10" spans="1:8" ht="12.75" customHeight="1" x14ac:dyDescent="0.25">
      <c r="A10" s="17" t="s">
        <v>63</v>
      </c>
      <c r="B10" s="29">
        <v>1066.413</v>
      </c>
      <c r="C10" s="29">
        <v>958.93467999999996</v>
      </c>
      <c r="D10" s="29">
        <v>1125.7829200000001</v>
      </c>
      <c r="E10" s="29">
        <v>1279.1690000000001</v>
      </c>
      <c r="F10" s="29">
        <v>1277.9350000000002</v>
      </c>
      <c r="G10" s="29">
        <v>917.73650999999995</v>
      </c>
      <c r="H10" s="29">
        <v>959.43561000000011</v>
      </c>
    </row>
    <row r="11" spans="1:8" ht="12.75" customHeight="1" x14ac:dyDescent="0.25">
      <c r="A11" s="17" t="s">
        <v>64</v>
      </c>
      <c r="B11" s="29">
        <v>1177.5859999999991</v>
      </c>
      <c r="C11" s="29">
        <v>3136.8884199999993</v>
      </c>
      <c r="D11" s="29">
        <v>2617.5459700000051</v>
      </c>
      <c r="E11" s="29">
        <v>3045.7937299999994</v>
      </c>
      <c r="F11" s="29">
        <v>3506.2464199999995</v>
      </c>
      <c r="G11" s="29">
        <v>4846.7205899999963</v>
      </c>
      <c r="H11" s="29">
        <v>5429.7638399999969</v>
      </c>
    </row>
    <row r="12" spans="1:8" ht="12.75" customHeight="1" x14ac:dyDescent="0.25">
      <c r="A12" s="17" t="s">
        <v>65</v>
      </c>
      <c r="B12" s="29">
        <v>96.964999999999989</v>
      </c>
      <c r="C12" s="29">
        <v>576.39693999999963</v>
      </c>
      <c r="D12" s="29">
        <v>899.74337000000014</v>
      </c>
      <c r="E12" s="29">
        <v>1027.6403599999996</v>
      </c>
      <c r="F12" s="29">
        <v>804.52794999999992</v>
      </c>
      <c r="G12" s="29">
        <v>992.26029999999992</v>
      </c>
      <c r="H12" s="29">
        <v>917.76598999999942</v>
      </c>
    </row>
    <row r="13" spans="1:8" ht="12.75" customHeight="1" x14ac:dyDescent="0.25">
      <c r="A13" s="15" t="s">
        <v>42</v>
      </c>
      <c r="B13" s="10">
        <v>5855.4510000000009</v>
      </c>
      <c r="C13" s="10">
        <v>9636.6669999999976</v>
      </c>
      <c r="D13" s="10">
        <v>9832.7339999999986</v>
      </c>
      <c r="E13" s="10">
        <v>10513.992239999998</v>
      </c>
      <c r="F13" s="10">
        <v>9828.0649999999987</v>
      </c>
      <c r="G13" s="10">
        <v>10693.795570000008</v>
      </c>
      <c r="H13" s="10">
        <v>11601.561999999998</v>
      </c>
    </row>
    <row r="14" spans="1:8" ht="12.75" customHeight="1" x14ac:dyDescent="0.25">
      <c r="A14" s="17" t="s">
        <v>33</v>
      </c>
      <c r="B14" s="29">
        <v>3382.1210000000001</v>
      </c>
      <c r="C14" s="29">
        <v>7280.0819999999994</v>
      </c>
      <c r="D14" s="29">
        <v>7415.7769999999982</v>
      </c>
      <c r="E14" s="29">
        <v>7967.8419999999996</v>
      </c>
      <c r="F14" s="29">
        <v>7278.7570000000005</v>
      </c>
      <c r="G14" s="29">
        <v>8065.6739999999972</v>
      </c>
      <c r="H14" s="29">
        <v>9009.476999999999</v>
      </c>
    </row>
    <row r="15" spans="1:8" ht="12.75" customHeight="1" x14ac:dyDescent="0.25">
      <c r="A15" s="17" t="s">
        <v>34</v>
      </c>
      <c r="B15" s="29">
        <v>984.94</v>
      </c>
      <c r="C15" s="29">
        <v>1538.9719999999998</v>
      </c>
      <c r="D15" s="29">
        <v>1609.7250000000004</v>
      </c>
      <c r="E15" s="29">
        <v>1555.8517899999995</v>
      </c>
      <c r="F15" s="29">
        <v>1728.7050000000002</v>
      </c>
      <c r="G15" s="29">
        <v>1904.2989999999995</v>
      </c>
      <c r="H15" s="29">
        <v>1729.0810000000001</v>
      </c>
    </row>
    <row r="16" spans="1:8" ht="12.75" customHeight="1" x14ac:dyDescent="0.25">
      <c r="A16" s="44" t="s">
        <v>66</v>
      </c>
      <c r="B16" s="18">
        <v>1488.3900000000003</v>
      </c>
      <c r="C16" s="18">
        <v>817.61300000000051</v>
      </c>
      <c r="D16" s="18">
        <v>807.2320000000002</v>
      </c>
      <c r="E16" s="18">
        <v>990.29844999999978</v>
      </c>
      <c r="F16" s="18">
        <v>820.60300000000041</v>
      </c>
      <c r="G16" s="18">
        <v>723.8225699999997</v>
      </c>
      <c r="H16" s="18">
        <v>863.00400000000013</v>
      </c>
    </row>
    <row r="17" spans="1:8" ht="12.75" customHeight="1" x14ac:dyDescent="0.25">
      <c r="A17" s="15" t="s">
        <v>43</v>
      </c>
      <c r="B17" s="10">
        <v>3534.1849999999995</v>
      </c>
      <c r="C17" s="10">
        <v>8792.9490000000023</v>
      </c>
      <c r="D17" s="10">
        <v>8646.9189999999962</v>
      </c>
      <c r="E17" s="10">
        <v>9500.9959999999992</v>
      </c>
      <c r="F17" s="10">
        <v>10097.001999999997</v>
      </c>
      <c r="G17" s="10">
        <v>14583.32</v>
      </c>
      <c r="H17" s="10">
        <v>19083.146999999997</v>
      </c>
    </row>
    <row r="18" spans="1:8" ht="12.75" customHeight="1" x14ac:dyDescent="0.25">
      <c r="A18" s="17" t="s">
        <v>68</v>
      </c>
      <c r="B18" s="29">
        <v>3534.0849999999996</v>
      </c>
      <c r="C18" s="29">
        <v>8364.2060000000019</v>
      </c>
      <c r="D18" s="29">
        <v>8274.2889999999934</v>
      </c>
      <c r="E18" s="29">
        <v>8875.9530000000032</v>
      </c>
      <c r="F18" s="29">
        <v>9650.1439999999966</v>
      </c>
      <c r="G18" s="29">
        <v>14060.409</v>
      </c>
      <c r="H18" s="29">
        <v>18276.739000000001</v>
      </c>
    </row>
    <row r="19" spans="1:8" ht="12.75" customHeight="1" x14ac:dyDescent="0.25">
      <c r="A19" s="17" t="s">
        <v>69</v>
      </c>
      <c r="B19" s="29">
        <v>0</v>
      </c>
      <c r="C19" s="29">
        <v>411.12599999999998</v>
      </c>
      <c r="D19" s="29">
        <v>357.67600000000004</v>
      </c>
      <c r="E19" s="29">
        <v>597.72300000000018</v>
      </c>
      <c r="F19" s="29">
        <v>416.35800000000006</v>
      </c>
      <c r="G19" s="29">
        <v>492.18199999999996</v>
      </c>
      <c r="H19" s="29">
        <v>725.49499999999989</v>
      </c>
    </row>
    <row r="20" spans="1:8" ht="12.75" customHeight="1" x14ac:dyDescent="0.25">
      <c r="A20" s="17" t="s">
        <v>70</v>
      </c>
      <c r="B20" s="29">
        <v>0.1</v>
      </c>
      <c r="C20" s="29">
        <v>17.617000000000001</v>
      </c>
      <c r="D20" s="29">
        <v>14.953999999999999</v>
      </c>
      <c r="E20" s="29">
        <v>27.32</v>
      </c>
      <c r="F20" s="29">
        <v>30.5</v>
      </c>
      <c r="G20" s="29">
        <v>30.729000000000003</v>
      </c>
      <c r="H20" s="29">
        <v>80.913000000000011</v>
      </c>
    </row>
    <row r="21" spans="1:8" ht="12.75" customHeight="1" x14ac:dyDescent="0.25">
      <c r="A21" s="15" t="s">
        <v>62</v>
      </c>
      <c r="B21" s="10">
        <v>57.972000000000008</v>
      </c>
      <c r="C21" s="10">
        <v>185.30444000000003</v>
      </c>
      <c r="D21" s="10">
        <v>183.54599999999999</v>
      </c>
      <c r="E21" s="10">
        <v>238.45414999999997</v>
      </c>
      <c r="F21" s="10">
        <v>241.10210999999998</v>
      </c>
      <c r="G21" s="10">
        <v>238.40319999999997</v>
      </c>
      <c r="H21" s="10">
        <v>246.80266999999998</v>
      </c>
    </row>
    <row r="22" spans="1:8" ht="12.75" customHeight="1" x14ac:dyDescent="0.25">
      <c r="A22" s="12" t="s">
        <v>150</v>
      </c>
      <c r="B22" s="13"/>
      <c r="C22" s="13"/>
      <c r="D22" s="13"/>
      <c r="E22" s="13"/>
      <c r="F22" s="13"/>
      <c r="G22" s="13"/>
      <c r="H22" s="13"/>
    </row>
    <row r="23" spans="1:8" ht="12.75" customHeight="1" x14ac:dyDescent="0.25">
      <c r="A23" s="49" t="s">
        <v>75</v>
      </c>
      <c r="B23" s="29" t="s">
        <v>4</v>
      </c>
      <c r="C23" s="29">
        <v>14.577029999999999</v>
      </c>
      <c r="D23" s="29">
        <v>26.366440000000001</v>
      </c>
      <c r="E23" s="29">
        <v>31.101490000000009</v>
      </c>
      <c r="F23" s="29">
        <v>45.069439999999986</v>
      </c>
      <c r="G23" s="10">
        <v>77.001559999999998</v>
      </c>
      <c r="H23" s="10">
        <v>52.695400000000006</v>
      </c>
    </row>
    <row r="24" spans="1:8" ht="12.75" customHeight="1" x14ac:dyDescent="0.25">
      <c r="A24" s="49" t="s">
        <v>76</v>
      </c>
      <c r="B24" s="29">
        <v>450.14000000000021</v>
      </c>
      <c r="C24" s="29">
        <v>670.58063000000004</v>
      </c>
      <c r="D24" s="29">
        <v>776.71707000000004</v>
      </c>
      <c r="E24" s="29">
        <v>916.1594599999994</v>
      </c>
      <c r="F24" s="29">
        <v>1159.1009899999995</v>
      </c>
      <c r="G24" s="29">
        <v>1226.3539099999989</v>
      </c>
      <c r="H24" s="29">
        <v>1240.3240399999995</v>
      </c>
    </row>
    <row r="25" spans="1:8" ht="12.75" customHeight="1" x14ac:dyDescent="0.25">
      <c r="A25" s="49" t="s">
        <v>77</v>
      </c>
      <c r="B25" s="29">
        <v>345.46100000000007</v>
      </c>
      <c r="C25" s="29">
        <v>728.04293000000007</v>
      </c>
      <c r="D25" s="29">
        <v>742.88525999999979</v>
      </c>
      <c r="E25" s="29">
        <v>749.58675000000039</v>
      </c>
      <c r="F25" s="29">
        <v>927.25279000000023</v>
      </c>
      <c r="G25" s="29">
        <v>1076.7084800000002</v>
      </c>
      <c r="H25" s="29">
        <v>1006.9975899999999</v>
      </c>
    </row>
    <row r="26" spans="1:8" ht="12.75" customHeight="1" x14ac:dyDescent="0.25">
      <c r="A26" s="49" t="s">
        <v>78</v>
      </c>
      <c r="B26" s="29">
        <v>691.13999999999976</v>
      </c>
      <c r="C26" s="29">
        <v>1106.7968900000001</v>
      </c>
      <c r="D26" s="29">
        <v>973.79227000000037</v>
      </c>
      <c r="E26" s="29">
        <v>1225.2270999999998</v>
      </c>
      <c r="F26" s="29">
        <v>1354.4951499999997</v>
      </c>
      <c r="G26" s="29">
        <v>2642.9410400000011</v>
      </c>
      <c r="H26" s="29">
        <v>1412.3725799999997</v>
      </c>
    </row>
    <row r="27" spans="1:8" ht="12.75" customHeight="1" x14ac:dyDescent="0.25">
      <c r="A27" s="49" t="s">
        <v>79</v>
      </c>
      <c r="B27" s="29">
        <v>1875.751999999999</v>
      </c>
      <c r="C27" s="29">
        <v>2770.6050000000005</v>
      </c>
      <c r="D27" s="29">
        <v>2613.7922199999994</v>
      </c>
      <c r="E27" s="29">
        <v>3072.8246800000002</v>
      </c>
      <c r="F27" s="29">
        <v>2962.9055200000003</v>
      </c>
      <c r="G27" s="29">
        <v>3363.8781499999991</v>
      </c>
      <c r="H27" s="29">
        <v>4175.5535299999992</v>
      </c>
    </row>
    <row r="28" spans="1:8" ht="12.75" customHeight="1" x14ac:dyDescent="0.25">
      <c r="A28" s="49" t="s">
        <v>80</v>
      </c>
      <c r="B28" s="29">
        <v>2332.3690000000006</v>
      </c>
      <c r="C28" s="29">
        <v>3628.4059999999995</v>
      </c>
      <c r="D28" s="29">
        <v>3477.9550000000008</v>
      </c>
      <c r="E28" s="29">
        <v>4144.5410000000011</v>
      </c>
      <c r="F28" s="29">
        <v>3900.3075899999994</v>
      </c>
      <c r="G28" s="10">
        <v>3955.1670299999996</v>
      </c>
      <c r="H28" s="10">
        <v>4701.3179700000001</v>
      </c>
    </row>
    <row r="29" spans="1:8" ht="12.75" customHeight="1" x14ac:dyDescent="0.25">
      <c r="A29" s="49" t="s">
        <v>81</v>
      </c>
      <c r="B29" s="29">
        <v>6093.7099999999991</v>
      </c>
      <c r="C29" s="29">
        <v>14368.132000000005</v>
      </c>
      <c r="D29" s="29">
        <v>14694.763000000003</v>
      </c>
      <c r="E29" s="29">
        <v>15466.604999999994</v>
      </c>
      <c r="F29" s="29">
        <v>15405.746999999992</v>
      </c>
      <c r="G29" s="29">
        <v>19930.186000000002</v>
      </c>
      <c r="H29" s="29">
        <v>25649.216</v>
      </c>
    </row>
    <row r="30" spans="1:8" ht="12.75" customHeight="1" x14ac:dyDescent="0.25">
      <c r="A30" s="12" t="s">
        <v>113</v>
      </c>
      <c r="B30" s="43"/>
      <c r="C30" s="43"/>
      <c r="D30" s="43"/>
      <c r="E30" s="43"/>
      <c r="F30" s="43"/>
      <c r="G30" s="43"/>
      <c r="H30" s="43"/>
    </row>
    <row r="31" spans="1:8" ht="12.75" customHeight="1" x14ac:dyDescent="0.25">
      <c r="A31" s="14" t="s">
        <v>9</v>
      </c>
      <c r="B31" s="29">
        <v>4672.4840000000013</v>
      </c>
      <c r="C31" s="29">
        <v>8763.0969800000003</v>
      </c>
      <c r="D31" s="29">
        <v>8910.3644600000061</v>
      </c>
      <c r="E31" s="29">
        <v>9642.7233800000013</v>
      </c>
      <c r="F31" s="29">
        <v>9561.3990900000008</v>
      </c>
      <c r="G31" s="29">
        <v>12245.66676</v>
      </c>
      <c r="H31" s="29">
        <v>15422.603770000005</v>
      </c>
    </row>
    <row r="32" spans="1:8" ht="12.75" customHeight="1" x14ac:dyDescent="0.25">
      <c r="A32" s="14" t="s">
        <v>10</v>
      </c>
      <c r="B32" s="29">
        <v>3936.9760000000015</v>
      </c>
      <c r="C32" s="29">
        <v>7267.9820999999993</v>
      </c>
      <c r="D32" s="29">
        <v>7198.0667600000006</v>
      </c>
      <c r="E32" s="29">
        <v>7995.5930400000016</v>
      </c>
      <c r="F32" s="29">
        <v>8199.15103000001</v>
      </c>
      <c r="G32" s="29">
        <v>10982.592379999998</v>
      </c>
      <c r="H32" s="29">
        <v>12537.301190000009</v>
      </c>
    </row>
    <row r="33" spans="1:8" ht="12.75" customHeight="1" x14ac:dyDescent="0.25">
      <c r="A33" s="14" t="s">
        <v>11</v>
      </c>
      <c r="B33" s="29">
        <v>1243.2159999999999</v>
      </c>
      <c r="C33" s="29">
        <v>2847.3531100000009</v>
      </c>
      <c r="D33" s="29">
        <v>2607.6465599999992</v>
      </c>
      <c r="E33" s="29">
        <v>3295.8978900000011</v>
      </c>
      <c r="F33" s="29">
        <v>3095.5789399999994</v>
      </c>
      <c r="G33" s="29">
        <v>3444.809960000001</v>
      </c>
      <c r="H33" s="29">
        <v>4366.1053499999989</v>
      </c>
    </row>
    <row r="34" spans="1:8" ht="12.75" customHeight="1" x14ac:dyDescent="0.25">
      <c r="A34" s="14" t="s">
        <v>12</v>
      </c>
      <c r="B34" s="29">
        <v>875.40899999999988</v>
      </c>
      <c r="C34" s="29">
        <v>1624.4252500000002</v>
      </c>
      <c r="D34" s="29">
        <v>1577.7157700000002</v>
      </c>
      <c r="E34" s="29">
        <v>1645.5657800000004</v>
      </c>
      <c r="F34" s="29">
        <v>1577.5880699999998</v>
      </c>
      <c r="G34" s="29">
        <v>1835.9977200000003</v>
      </c>
      <c r="H34" s="29">
        <v>1860.8142000000007</v>
      </c>
    </row>
    <row r="35" spans="1:8" ht="12.75" customHeight="1" x14ac:dyDescent="0.25">
      <c r="A35" s="14" t="s">
        <v>13</v>
      </c>
      <c r="B35" s="29">
        <v>264.96700000000004</v>
      </c>
      <c r="C35" s="29">
        <v>1572.4922100000001</v>
      </c>
      <c r="D35" s="29">
        <v>1665.5409999999993</v>
      </c>
      <c r="E35" s="29">
        <v>1403.8079400000004</v>
      </c>
      <c r="F35" s="29">
        <v>1602.0254500000005</v>
      </c>
      <c r="G35" s="29">
        <v>1928.1526799999995</v>
      </c>
      <c r="H35" s="29">
        <v>1981.6836699999999</v>
      </c>
    </row>
    <row r="36" spans="1:8" ht="12.75" customHeight="1" x14ac:dyDescent="0.25">
      <c r="A36" s="14" t="s">
        <v>14</v>
      </c>
      <c r="B36" s="29">
        <v>795.51999999999987</v>
      </c>
      <c r="C36" s="29">
        <v>1211.7908299999995</v>
      </c>
      <c r="D36" s="29">
        <v>1346.9367100000004</v>
      </c>
      <c r="E36" s="29">
        <v>1622.4574500000006</v>
      </c>
      <c r="F36" s="29">
        <v>1719.1359</v>
      </c>
      <c r="G36" s="29">
        <v>1835.0166699999995</v>
      </c>
      <c r="H36" s="29">
        <v>2069.96893</v>
      </c>
    </row>
    <row r="37" spans="1:8" ht="12.75" customHeight="1" x14ac:dyDescent="0.25">
      <c r="A37" s="12" t="s">
        <v>148</v>
      </c>
      <c r="B37" s="43"/>
      <c r="C37" s="43"/>
      <c r="D37" s="43"/>
      <c r="E37" s="43"/>
      <c r="F37" s="43"/>
      <c r="G37" s="43"/>
      <c r="H37" s="43"/>
    </row>
    <row r="38" spans="1:8" ht="12.75" customHeight="1" x14ac:dyDescent="0.25">
      <c r="A38" s="22" t="s">
        <v>60</v>
      </c>
      <c r="B38" s="29" t="s">
        <v>4</v>
      </c>
      <c r="C38" s="29">
        <v>71.908929999999998</v>
      </c>
      <c r="D38" s="29">
        <v>51.676149999999986</v>
      </c>
      <c r="E38" s="29">
        <v>58.698999999999991</v>
      </c>
      <c r="F38" s="29">
        <v>63.781199999999998</v>
      </c>
      <c r="G38" s="29">
        <v>49.979569999999995</v>
      </c>
      <c r="H38" s="29">
        <v>54.93166999999999</v>
      </c>
    </row>
    <row r="39" spans="1:8" ht="12.75" customHeight="1" x14ac:dyDescent="0.25">
      <c r="A39" s="20" t="s">
        <v>151</v>
      </c>
      <c r="B39" s="29" t="s">
        <v>4</v>
      </c>
      <c r="C39" s="29">
        <v>1910.276439999998</v>
      </c>
      <c r="D39" s="29">
        <v>1885.2331499999996</v>
      </c>
      <c r="E39" s="29">
        <v>2252.4494400000017</v>
      </c>
      <c r="F39" s="29">
        <v>2540.7370299999993</v>
      </c>
      <c r="G39" s="29">
        <v>2887.8512699999997</v>
      </c>
      <c r="H39" s="29">
        <v>2455.181079999998</v>
      </c>
    </row>
    <row r="40" spans="1:8" ht="12.75" customHeight="1" x14ac:dyDescent="0.25">
      <c r="A40" s="20" t="s">
        <v>156</v>
      </c>
      <c r="B40" s="29" t="s">
        <v>4</v>
      </c>
      <c r="C40" s="29">
        <v>464.48199000000011</v>
      </c>
      <c r="D40" s="29">
        <v>495.71495999999996</v>
      </c>
      <c r="E40" s="29">
        <v>535.6590600000003</v>
      </c>
      <c r="F40" s="29">
        <v>494.88164000000006</v>
      </c>
      <c r="G40" s="29">
        <v>857.00591000000054</v>
      </c>
      <c r="H40" s="29">
        <v>840.17782000000022</v>
      </c>
    </row>
    <row r="41" spans="1:8" ht="12.75" customHeight="1" x14ac:dyDescent="0.25">
      <c r="A41" s="20" t="s">
        <v>152</v>
      </c>
      <c r="B41" s="29" t="s">
        <v>4</v>
      </c>
      <c r="C41" s="29">
        <v>10613.468859999997</v>
      </c>
      <c r="D41" s="29">
        <v>10796.690779999984</v>
      </c>
      <c r="E41" s="29">
        <v>11441.385679999999</v>
      </c>
      <c r="F41" s="29">
        <v>10983.949170000002</v>
      </c>
      <c r="G41" s="29">
        <v>12267.952680000006</v>
      </c>
      <c r="H41" s="29">
        <v>13861.429220000002</v>
      </c>
    </row>
    <row r="42" spans="1:8" ht="12.75" customHeight="1" x14ac:dyDescent="0.25">
      <c r="A42" s="46" t="s">
        <v>73</v>
      </c>
      <c r="B42" s="65" t="s">
        <v>4</v>
      </c>
      <c r="C42" s="65">
        <v>10076.598739999998</v>
      </c>
      <c r="D42" s="65">
        <v>10271.064629999986</v>
      </c>
      <c r="E42" s="65">
        <v>10831.400459999999</v>
      </c>
      <c r="F42" s="65">
        <v>10244.051540000002</v>
      </c>
      <c r="G42" s="65">
        <v>11388.286340000006</v>
      </c>
      <c r="H42" s="65">
        <v>13146.43936</v>
      </c>
    </row>
    <row r="43" spans="1:8" ht="12.75" customHeight="1" x14ac:dyDescent="0.25">
      <c r="A43" s="20" t="s">
        <v>153</v>
      </c>
      <c r="B43" s="29" t="s">
        <v>4</v>
      </c>
      <c r="C43" s="29">
        <v>8406.6240000000034</v>
      </c>
      <c r="D43" s="29">
        <v>8312.1909999999971</v>
      </c>
      <c r="E43" s="29">
        <v>8927.4524500000025</v>
      </c>
      <c r="F43" s="29">
        <v>9505.9119999999966</v>
      </c>
      <c r="G43" s="29">
        <v>13909.523000000001</v>
      </c>
      <c r="H43" s="29">
        <v>18201.17008</v>
      </c>
    </row>
    <row r="44" spans="1:8" ht="12" customHeight="1" x14ac:dyDescent="0.25">
      <c r="A44" s="20" t="s">
        <v>154</v>
      </c>
      <c r="B44" s="29" t="s">
        <v>4</v>
      </c>
      <c r="C44" s="29">
        <v>831.66748000000007</v>
      </c>
      <c r="D44" s="29">
        <v>748.86891999999978</v>
      </c>
      <c r="E44" s="29">
        <v>1068.9090000000006</v>
      </c>
      <c r="F44" s="29">
        <v>865.75343000000021</v>
      </c>
      <c r="G44" s="29">
        <v>971.29433999999981</v>
      </c>
      <c r="H44" s="29">
        <v>1200.95352</v>
      </c>
    </row>
    <row r="45" spans="1:8" ht="12" customHeight="1" x14ac:dyDescent="0.25">
      <c r="A45" s="20" t="s">
        <v>155</v>
      </c>
      <c r="B45" s="29" t="s">
        <v>4</v>
      </c>
      <c r="C45" s="29">
        <v>400.57200000000012</v>
      </c>
      <c r="D45" s="29">
        <v>415.59300000000007</v>
      </c>
      <c r="E45" s="29">
        <v>633.65845000000013</v>
      </c>
      <c r="F45" s="29">
        <v>531.78299999999979</v>
      </c>
      <c r="G45" s="29">
        <v>419.59971999999993</v>
      </c>
      <c r="H45" s="29">
        <v>510.4430000000001</v>
      </c>
    </row>
    <row r="46" spans="1:8" ht="12" customHeight="1" x14ac:dyDescent="0.25">
      <c r="A46" s="20" t="s">
        <v>157</v>
      </c>
      <c r="B46" s="29" t="s">
        <v>4</v>
      </c>
      <c r="C46" s="29">
        <v>588.14077999999995</v>
      </c>
      <c r="D46" s="29">
        <v>600.30330000000004</v>
      </c>
      <c r="E46" s="29">
        <v>687.83240000000046</v>
      </c>
      <c r="F46" s="29">
        <v>768.08100999999976</v>
      </c>
      <c r="G46" s="29">
        <v>909.0296799999993</v>
      </c>
      <c r="H46" s="29">
        <v>1114.1907199999996</v>
      </c>
    </row>
    <row r="47" spans="1:8" ht="12" customHeight="1" x14ac:dyDescent="0.25">
      <c r="A47" s="12" t="s">
        <v>15</v>
      </c>
      <c r="B47" s="43"/>
      <c r="C47" s="43"/>
      <c r="D47" s="43"/>
      <c r="E47" s="43"/>
      <c r="F47" s="43"/>
      <c r="G47" s="43"/>
      <c r="H47" s="43"/>
    </row>
    <row r="48" spans="1:8" ht="12" customHeight="1" x14ac:dyDescent="0.25">
      <c r="A48" s="14" t="s">
        <v>16</v>
      </c>
      <c r="B48" s="29">
        <v>7613.9170000000058</v>
      </c>
      <c r="C48" s="29">
        <v>13118.862369999997</v>
      </c>
      <c r="D48" s="29">
        <v>13122.358650000011</v>
      </c>
      <c r="E48" s="29">
        <v>13962.15528000001</v>
      </c>
      <c r="F48" s="29">
        <v>13374.833350000008</v>
      </c>
      <c r="G48" s="29">
        <v>15178.709859999992</v>
      </c>
      <c r="H48" s="29">
        <v>15744.009669999992</v>
      </c>
    </row>
    <row r="49" spans="1:8" ht="12" customHeight="1" x14ac:dyDescent="0.25">
      <c r="A49" s="14" t="s">
        <v>17</v>
      </c>
      <c r="B49" s="29">
        <v>740.94699999999989</v>
      </c>
      <c r="C49" s="29">
        <v>1292.6660199999994</v>
      </c>
      <c r="D49" s="29">
        <v>1394.3004700000001</v>
      </c>
      <c r="E49" s="29">
        <v>1521.8032600000001</v>
      </c>
      <c r="F49" s="29">
        <v>1652.4591899999998</v>
      </c>
      <c r="G49" s="29">
        <v>1673.9654699999999</v>
      </c>
      <c r="H49" s="29">
        <v>1460.3778499999999</v>
      </c>
    </row>
    <row r="50" spans="1:8" ht="12" customHeight="1" x14ac:dyDescent="0.25">
      <c r="A50" s="14" t="s">
        <v>18</v>
      </c>
      <c r="B50" s="29">
        <v>345.98700000000002</v>
      </c>
      <c r="C50" s="29">
        <v>909.29485</v>
      </c>
      <c r="D50" s="29">
        <v>1042.8289999999997</v>
      </c>
      <c r="E50" s="29">
        <v>1129.1090000000002</v>
      </c>
      <c r="F50" s="29">
        <v>1160.2867000000003</v>
      </c>
      <c r="G50" s="29">
        <v>1040.8190199999999</v>
      </c>
      <c r="H50" s="29">
        <v>1277.53097</v>
      </c>
    </row>
    <row r="51" spans="1:8" ht="12" customHeight="1" x14ac:dyDescent="0.25">
      <c r="A51" s="14" t="s">
        <v>19</v>
      </c>
      <c r="B51" s="29">
        <v>251.80100000000004</v>
      </c>
      <c r="C51" s="29">
        <v>560.30671000000007</v>
      </c>
      <c r="D51" s="29">
        <v>583.21299999999997</v>
      </c>
      <c r="E51" s="29">
        <v>592.4079999999999</v>
      </c>
      <c r="F51" s="29">
        <v>677.08536000000015</v>
      </c>
      <c r="G51" s="29">
        <v>905.54638000000011</v>
      </c>
      <c r="H51" s="29">
        <v>1339.5667100000001</v>
      </c>
    </row>
    <row r="52" spans="1:8" ht="12" customHeight="1" x14ac:dyDescent="0.25">
      <c r="A52" s="14" t="s">
        <v>20</v>
      </c>
      <c r="B52" s="29">
        <v>5.0869999999999997</v>
      </c>
      <c r="C52" s="29">
        <v>11.297099999999999</v>
      </c>
      <c r="D52" s="29">
        <v>38.160000000000004</v>
      </c>
      <c r="E52" s="29">
        <v>10.982000000000001</v>
      </c>
      <c r="F52" s="29">
        <v>7.0645199999999999</v>
      </c>
      <c r="G52" s="29">
        <v>8.343</v>
      </c>
      <c r="H52" s="29">
        <v>21.897449999999999</v>
      </c>
    </row>
    <row r="53" spans="1:8" ht="12" customHeight="1" x14ac:dyDescent="0.25">
      <c r="A53" s="14" t="s">
        <v>21</v>
      </c>
      <c r="B53" s="29">
        <v>80.485999999999976</v>
      </c>
      <c r="C53" s="29">
        <v>233.93867999999998</v>
      </c>
      <c r="D53" s="29">
        <v>242.16791999999998</v>
      </c>
      <c r="E53" s="29">
        <v>264.22444999999999</v>
      </c>
      <c r="F53" s="29">
        <v>253.35402999999999</v>
      </c>
      <c r="G53" s="29">
        <v>353.41631999999998</v>
      </c>
      <c r="H53" s="29">
        <v>435.44233999999994</v>
      </c>
    </row>
    <row r="54" spans="1:8" ht="12" customHeight="1" x14ac:dyDescent="0.25">
      <c r="A54" s="14" t="s">
        <v>22</v>
      </c>
      <c r="B54" s="29">
        <v>136.04600000000002</v>
      </c>
      <c r="C54" s="29">
        <v>366.20499999999993</v>
      </c>
      <c r="D54" s="29">
        <v>344.19300000000004</v>
      </c>
      <c r="E54" s="29">
        <v>514.61478999999997</v>
      </c>
      <c r="F54" s="29">
        <v>547.51144000000022</v>
      </c>
      <c r="G54" s="29">
        <v>908.45336999999995</v>
      </c>
      <c r="H54" s="29">
        <v>1661.1816400000002</v>
      </c>
    </row>
    <row r="55" spans="1:8" ht="12" customHeight="1" x14ac:dyDescent="0.25">
      <c r="A55" s="14" t="s">
        <v>23</v>
      </c>
      <c r="B55" s="29">
        <v>195.714</v>
      </c>
      <c r="C55" s="29">
        <v>545.12399999999991</v>
      </c>
      <c r="D55" s="29">
        <v>408.48700000000008</v>
      </c>
      <c r="E55" s="29">
        <v>584.23</v>
      </c>
      <c r="F55" s="29">
        <v>525.95420000000001</v>
      </c>
      <c r="G55" s="29">
        <v>601.92591999999979</v>
      </c>
      <c r="H55" s="29">
        <v>543.71404999999993</v>
      </c>
    </row>
    <row r="56" spans="1:8" ht="12" customHeight="1" x14ac:dyDescent="0.25">
      <c r="A56" s="14" t="s">
        <v>24</v>
      </c>
      <c r="B56" s="29">
        <v>162.67500000000001</v>
      </c>
      <c r="C56" s="29">
        <v>465.44109000000003</v>
      </c>
      <c r="D56" s="29">
        <v>451.19323999999989</v>
      </c>
      <c r="E56" s="29">
        <v>569.44999999999993</v>
      </c>
      <c r="F56" s="29">
        <v>589.92638999999997</v>
      </c>
      <c r="G56" s="29">
        <v>755.67155999999977</v>
      </c>
      <c r="H56" s="29">
        <v>881.16536999999983</v>
      </c>
    </row>
    <row r="57" spans="1:8" ht="12" customHeight="1" x14ac:dyDescent="0.25">
      <c r="A57" s="14" t="s">
        <v>25</v>
      </c>
      <c r="B57" s="29">
        <v>100.44100000000002</v>
      </c>
      <c r="C57" s="29">
        <v>157.04999999999998</v>
      </c>
      <c r="D57" s="29">
        <v>150.14476999999999</v>
      </c>
      <c r="E57" s="29">
        <v>145.33232000000001</v>
      </c>
      <c r="F57" s="29">
        <v>172.27447000000004</v>
      </c>
      <c r="G57" s="29">
        <v>168.04562000000004</v>
      </c>
      <c r="H57" s="29">
        <v>192.20907999999997</v>
      </c>
    </row>
    <row r="58" spans="1:8" ht="12" customHeight="1" x14ac:dyDescent="0.25">
      <c r="A58" s="14" t="s">
        <v>26</v>
      </c>
      <c r="B58" s="29">
        <v>1422.1510000000001</v>
      </c>
      <c r="C58" s="29">
        <v>3372.3437199999989</v>
      </c>
      <c r="D58" s="29">
        <v>3447.6859700000014</v>
      </c>
      <c r="E58" s="29">
        <v>4009.0638900000013</v>
      </c>
      <c r="F58" s="29">
        <v>4362.3965599999992</v>
      </c>
      <c r="G58" s="29">
        <v>6395.4281199999987</v>
      </c>
      <c r="H58" s="29">
        <v>9045.2126100000023</v>
      </c>
    </row>
    <row r="59" spans="1:8" ht="12" customHeight="1" x14ac:dyDescent="0.25">
      <c r="A59" s="14" t="s">
        <v>27</v>
      </c>
      <c r="B59" s="29">
        <v>241.071</v>
      </c>
      <c r="C59" s="29">
        <v>746.60611000000006</v>
      </c>
      <c r="D59" s="29">
        <v>692.97707000000003</v>
      </c>
      <c r="E59" s="29">
        <v>762.40193999999997</v>
      </c>
      <c r="F59" s="29">
        <v>888.74269000000015</v>
      </c>
      <c r="G59" s="29">
        <v>1252.6751400000001</v>
      </c>
      <c r="H59" s="29">
        <v>2536.20993</v>
      </c>
    </row>
    <row r="60" spans="1:8" ht="12" customHeight="1" x14ac:dyDescent="0.25">
      <c r="A60" s="14" t="s">
        <v>28</v>
      </c>
      <c r="B60" s="29">
        <v>78.781999999999996</v>
      </c>
      <c r="C60" s="29">
        <v>461.12158000000005</v>
      </c>
      <c r="D60" s="29">
        <v>463.21554000000003</v>
      </c>
      <c r="E60" s="29">
        <v>520.26185000000009</v>
      </c>
      <c r="F60" s="29">
        <v>502.55939000000006</v>
      </c>
      <c r="G60" s="29">
        <v>677.68283999999994</v>
      </c>
      <c r="H60" s="29">
        <v>731.16549999999995</v>
      </c>
    </row>
    <row r="61" spans="1:8" ht="12" customHeight="1" thickBot="1" x14ac:dyDescent="0.3">
      <c r="A61" s="59" t="s">
        <v>29</v>
      </c>
      <c r="B61" s="61">
        <v>413.46699999999998</v>
      </c>
      <c r="C61" s="61">
        <v>1046.8832500000001</v>
      </c>
      <c r="D61" s="61">
        <v>925.3456299999998</v>
      </c>
      <c r="E61" s="61">
        <v>1020.0087</v>
      </c>
      <c r="F61" s="61">
        <v>1040.4301900000003</v>
      </c>
      <c r="G61" s="61">
        <v>2351.5535499999996</v>
      </c>
      <c r="H61" s="61">
        <v>2368.7939399999991</v>
      </c>
    </row>
    <row r="62" spans="1:8" s="35" customFormat="1" ht="12" customHeight="1" x14ac:dyDescent="0.25">
      <c r="E62" s="36"/>
      <c r="F62" s="36"/>
    </row>
    <row r="63" spans="1:8" ht="12" customHeight="1" x14ac:dyDescent="0.25">
      <c r="H63" s="36" t="s">
        <v>193</v>
      </c>
    </row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7030A0"/>
    <pageSetUpPr fitToPage="1"/>
  </sheetPr>
  <dimension ref="A1:H73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CONCATENATE(seznam!B5,seznam!C5)</f>
        <v>Tab. A.2aCelkové výdaje za VaV provedený v ČR financované z domácích veřejných zdrojů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11788.571999999986</v>
      </c>
      <c r="C4" s="10">
        <v>22361.967480000003</v>
      </c>
      <c r="D4" s="10">
        <v>22342.191259999989</v>
      </c>
      <c r="E4" s="10">
        <v>24300.861220000006</v>
      </c>
      <c r="F4" s="10">
        <v>23538.875409999986</v>
      </c>
      <c r="G4" s="10">
        <v>26179.053030000032</v>
      </c>
      <c r="H4" s="10">
        <v>26616.461850000025</v>
      </c>
    </row>
    <row r="5" spans="1:8" ht="12.75" customHeight="1" x14ac:dyDescent="0.25">
      <c r="A5" s="62" t="s">
        <v>188</v>
      </c>
      <c r="B5" s="62" t="s">
        <v>4</v>
      </c>
      <c r="C5" s="65" t="s">
        <v>4</v>
      </c>
      <c r="D5" s="65" t="s">
        <v>4</v>
      </c>
      <c r="E5" s="65" t="s">
        <v>4</v>
      </c>
      <c r="F5" s="65">
        <v>667.95716999999991</v>
      </c>
      <c r="G5" s="65">
        <v>939.5244100000001</v>
      </c>
      <c r="H5" s="65">
        <v>2198.0666900000006</v>
      </c>
    </row>
    <row r="6" spans="1:8" ht="12.75" customHeight="1" x14ac:dyDescent="0.25">
      <c r="A6" s="12" t="s">
        <v>116</v>
      </c>
      <c r="B6" s="12"/>
      <c r="C6" s="43"/>
      <c r="D6" s="43"/>
      <c r="E6" s="43"/>
      <c r="F6" s="43"/>
      <c r="G6" s="43"/>
      <c r="H6" s="43"/>
    </row>
    <row r="7" spans="1:8" ht="12.75" customHeight="1" x14ac:dyDescent="0.25">
      <c r="A7" s="15" t="s">
        <v>41</v>
      </c>
      <c r="B7" s="10">
        <v>2340.9639999999977</v>
      </c>
      <c r="C7" s="10">
        <v>4501.763039999998</v>
      </c>
      <c r="D7" s="10">
        <v>4410.9822599999998</v>
      </c>
      <c r="E7" s="10">
        <v>4911.2128300000031</v>
      </c>
      <c r="F7" s="10">
        <v>4712.1131500000083</v>
      </c>
      <c r="G7" s="10">
        <v>5450.8732600000021</v>
      </c>
      <c r="H7" s="10">
        <v>5327.6870600000002</v>
      </c>
    </row>
    <row r="8" spans="1:8" ht="12.75" customHeight="1" x14ac:dyDescent="0.25">
      <c r="A8" s="17" t="s">
        <v>63</v>
      </c>
      <c r="B8" s="29">
        <v>1066.413</v>
      </c>
      <c r="C8" s="29">
        <v>941.55768</v>
      </c>
      <c r="D8" s="29">
        <v>1048.1379200000001</v>
      </c>
      <c r="E8" s="29">
        <v>1190.71</v>
      </c>
      <c r="F8" s="29">
        <v>1086.1750000000002</v>
      </c>
      <c r="G8" s="29">
        <v>842.00236999999993</v>
      </c>
      <c r="H8" s="29">
        <v>749.63461000000007</v>
      </c>
    </row>
    <row r="9" spans="1:8" ht="12.75" customHeight="1" x14ac:dyDescent="0.25">
      <c r="A9" s="17" t="s">
        <v>64</v>
      </c>
      <c r="B9" s="29">
        <v>1177.5859999999991</v>
      </c>
      <c r="C9" s="29">
        <v>2990.3634199999992</v>
      </c>
      <c r="D9" s="29">
        <v>2494.357970000005</v>
      </c>
      <c r="E9" s="29">
        <v>2834.5394699999993</v>
      </c>
      <c r="F9" s="29">
        <v>3030.1656999999996</v>
      </c>
      <c r="G9" s="29">
        <v>3834.4345299999964</v>
      </c>
      <c r="H9" s="29">
        <v>3815.0015299999968</v>
      </c>
    </row>
    <row r="10" spans="1:8" ht="12.75" customHeight="1" x14ac:dyDescent="0.25">
      <c r="A10" s="17" t="s">
        <v>65</v>
      </c>
      <c r="B10" s="29">
        <v>96.964999999999989</v>
      </c>
      <c r="C10" s="29">
        <v>569.84193999999968</v>
      </c>
      <c r="D10" s="29">
        <v>868.48637000000019</v>
      </c>
      <c r="E10" s="29">
        <v>885.96335999999962</v>
      </c>
      <c r="F10" s="29">
        <v>595.77244999999982</v>
      </c>
      <c r="G10" s="29">
        <v>774.43635999999992</v>
      </c>
      <c r="H10" s="29">
        <v>763.05091999999945</v>
      </c>
    </row>
    <row r="11" spans="1:8" ht="12.75" customHeight="1" x14ac:dyDescent="0.25">
      <c r="A11" s="15" t="s">
        <v>42</v>
      </c>
      <c r="B11" s="10">
        <v>5855.4510000000009</v>
      </c>
      <c r="C11" s="10">
        <v>9312.3309999999983</v>
      </c>
      <c r="D11" s="10">
        <v>9513.2799999999988</v>
      </c>
      <c r="E11" s="10">
        <v>10116.619239999998</v>
      </c>
      <c r="F11" s="10">
        <v>9405.7949999999983</v>
      </c>
      <c r="G11" s="10">
        <v>9621.8295700000072</v>
      </c>
      <c r="H11" s="10">
        <v>9483.1959999999963</v>
      </c>
    </row>
    <row r="12" spans="1:8" ht="12.75" customHeight="1" x14ac:dyDescent="0.25">
      <c r="A12" s="17" t="s">
        <v>33</v>
      </c>
      <c r="B12" s="29">
        <v>3382.1210000000001</v>
      </c>
      <c r="C12" s="29">
        <v>7021.07</v>
      </c>
      <c r="D12" s="29">
        <v>7164.2509999999984</v>
      </c>
      <c r="E12" s="29">
        <v>7711.8689999999997</v>
      </c>
      <c r="F12" s="29">
        <v>6972.9710000000005</v>
      </c>
      <c r="G12" s="29">
        <v>7360.6979999999976</v>
      </c>
      <c r="H12" s="29">
        <v>7285.0379999999986</v>
      </c>
    </row>
    <row r="13" spans="1:8" ht="12.75" customHeight="1" x14ac:dyDescent="0.25">
      <c r="A13" s="17" t="s">
        <v>34</v>
      </c>
      <c r="B13" s="29">
        <v>984.94</v>
      </c>
      <c r="C13" s="29">
        <v>1495.7229999999997</v>
      </c>
      <c r="D13" s="29">
        <v>1555.8650000000002</v>
      </c>
      <c r="E13" s="29">
        <v>1447.9347899999996</v>
      </c>
      <c r="F13" s="29">
        <v>1630.7640000000001</v>
      </c>
      <c r="G13" s="29">
        <v>1571.5829999999994</v>
      </c>
      <c r="H13" s="29">
        <v>1368.2270000000001</v>
      </c>
    </row>
    <row r="14" spans="1:8" ht="12.75" customHeight="1" x14ac:dyDescent="0.25">
      <c r="A14" s="44" t="s">
        <v>66</v>
      </c>
      <c r="B14" s="18">
        <v>1488.3900000000003</v>
      </c>
      <c r="C14" s="18">
        <v>795.53800000000001</v>
      </c>
      <c r="D14" s="18">
        <v>793.16400000000021</v>
      </c>
      <c r="E14" s="18">
        <v>956.81544999999983</v>
      </c>
      <c r="F14" s="18">
        <v>802.06000000000029</v>
      </c>
      <c r="G14" s="18">
        <v>689.5485699999997</v>
      </c>
      <c r="H14" s="18">
        <v>829.93100000000015</v>
      </c>
    </row>
    <row r="15" spans="1:8" ht="12.75" customHeight="1" x14ac:dyDescent="0.25">
      <c r="A15" s="15" t="s">
        <v>43</v>
      </c>
      <c r="B15" s="10">
        <v>3534.1849999999995</v>
      </c>
      <c r="C15" s="10">
        <v>8387.2790000000023</v>
      </c>
      <c r="D15" s="10">
        <v>8255.904999999997</v>
      </c>
      <c r="E15" s="10">
        <v>9075.65</v>
      </c>
      <c r="F15" s="10">
        <v>9216.4779999999973</v>
      </c>
      <c r="G15" s="10">
        <v>10946.834000000001</v>
      </c>
      <c r="H15" s="10">
        <v>11640.233</v>
      </c>
    </row>
    <row r="16" spans="1:8" ht="12.75" customHeight="1" x14ac:dyDescent="0.25">
      <c r="A16" s="17" t="s">
        <v>68</v>
      </c>
      <c r="B16" s="29">
        <v>3534.0849999999996</v>
      </c>
      <c r="C16" s="29">
        <v>7965.1250000000018</v>
      </c>
      <c r="D16" s="29">
        <v>7889.992999999994</v>
      </c>
      <c r="E16" s="29">
        <v>8484.7580000000034</v>
      </c>
      <c r="F16" s="29">
        <v>8791.0259999999962</v>
      </c>
      <c r="G16" s="29">
        <v>10451.241</v>
      </c>
      <c r="H16" s="29">
        <v>11301.316000000001</v>
      </c>
    </row>
    <row r="17" spans="1:8" ht="12.75" customHeight="1" x14ac:dyDescent="0.25">
      <c r="A17" s="17" t="s">
        <v>69</v>
      </c>
      <c r="B17" s="29" t="s">
        <v>4</v>
      </c>
      <c r="C17" s="29">
        <v>410.85299999999995</v>
      </c>
      <c r="D17" s="29">
        <v>354.46400000000006</v>
      </c>
      <c r="E17" s="29">
        <v>570.89800000000014</v>
      </c>
      <c r="F17" s="29">
        <v>402.29000000000008</v>
      </c>
      <c r="G17" s="29">
        <v>478.35299999999995</v>
      </c>
      <c r="H17" s="29">
        <v>316.39399999999995</v>
      </c>
    </row>
    <row r="18" spans="1:8" ht="12.75" customHeight="1" x14ac:dyDescent="0.25">
      <c r="A18" s="17" t="s">
        <v>70</v>
      </c>
      <c r="B18" s="29" t="s">
        <v>4</v>
      </c>
      <c r="C18" s="29">
        <v>11.301</v>
      </c>
      <c r="D18" s="29">
        <v>11.447999999999999</v>
      </c>
      <c r="E18" s="29">
        <v>19.994</v>
      </c>
      <c r="F18" s="29">
        <v>23.161999999999999</v>
      </c>
      <c r="G18" s="29">
        <v>17.240000000000002</v>
      </c>
      <c r="H18" s="29">
        <v>22.523000000000003</v>
      </c>
    </row>
    <row r="19" spans="1:8" ht="12.75" customHeight="1" x14ac:dyDescent="0.25">
      <c r="A19" s="15" t="s">
        <v>62</v>
      </c>
      <c r="B19" s="10">
        <v>57.972000000000008</v>
      </c>
      <c r="C19" s="10">
        <v>160.59444000000002</v>
      </c>
      <c r="D19" s="10">
        <v>162.024</v>
      </c>
      <c r="E19" s="10">
        <v>197.37914999999998</v>
      </c>
      <c r="F19" s="10">
        <v>204.48925999999997</v>
      </c>
      <c r="G19" s="10">
        <v>159.5162</v>
      </c>
      <c r="H19" s="10">
        <v>165.34578999999997</v>
      </c>
    </row>
    <row r="20" spans="1:8" ht="12.75" customHeight="1" x14ac:dyDescent="0.25">
      <c r="A20" s="12" t="s">
        <v>150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49" t="s">
        <v>75</v>
      </c>
      <c r="B21" s="29">
        <v>0</v>
      </c>
      <c r="C21" s="29">
        <v>13.477029999999999</v>
      </c>
      <c r="D21" s="29">
        <v>26.292439999999999</v>
      </c>
      <c r="E21" s="29">
        <v>31.101490000000009</v>
      </c>
      <c r="F21" s="29">
        <v>43.036439999999985</v>
      </c>
      <c r="G21" s="10">
        <v>72.577150000000003</v>
      </c>
      <c r="H21" s="10">
        <v>45.871400000000008</v>
      </c>
    </row>
    <row r="22" spans="1:8" ht="12.75" customHeight="1" x14ac:dyDescent="0.25">
      <c r="A22" s="49" t="s">
        <v>76</v>
      </c>
      <c r="B22" s="29">
        <v>450.14000000000021</v>
      </c>
      <c r="C22" s="29">
        <v>644.58762999999999</v>
      </c>
      <c r="D22" s="29">
        <v>735.55707000000007</v>
      </c>
      <c r="E22" s="29">
        <v>835.58097999999939</v>
      </c>
      <c r="F22" s="29">
        <v>930.26444999999944</v>
      </c>
      <c r="G22" s="29">
        <v>753.11413999999877</v>
      </c>
      <c r="H22" s="29">
        <v>799.81062999999961</v>
      </c>
    </row>
    <row r="23" spans="1:8" ht="12.75" customHeight="1" x14ac:dyDescent="0.25">
      <c r="A23" s="49" t="s">
        <v>77</v>
      </c>
      <c r="B23" s="29">
        <v>345.46100000000007</v>
      </c>
      <c r="C23" s="29">
        <v>683.79393000000005</v>
      </c>
      <c r="D23" s="29">
        <v>721.26225999999974</v>
      </c>
      <c r="E23" s="29">
        <v>636.11975000000041</v>
      </c>
      <c r="F23" s="29">
        <v>725.45194000000026</v>
      </c>
      <c r="G23" s="29">
        <v>737.9643100000003</v>
      </c>
      <c r="H23" s="29">
        <v>806.57402999999999</v>
      </c>
    </row>
    <row r="24" spans="1:8" ht="12.75" customHeight="1" x14ac:dyDescent="0.25">
      <c r="A24" s="49" t="s">
        <v>78</v>
      </c>
      <c r="B24" s="29">
        <v>691.13999999999976</v>
      </c>
      <c r="C24" s="29">
        <v>1076.7008900000001</v>
      </c>
      <c r="D24" s="29">
        <v>903.33327000000031</v>
      </c>
      <c r="E24" s="29">
        <v>1149.7960999999998</v>
      </c>
      <c r="F24" s="29">
        <v>1168.4758599999998</v>
      </c>
      <c r="G24" s="29">
        <v>1746.3620000000005</v>
      </c>
      <c r="H24" s="29">
        <v>1256.1665699999996</v>
      </c>
    </row>
    <row r="25" spans="1:8" ht="12.75" customHeight="1" x14ac:dyDescent="0.25">
      <c r="A25" s="49" t="s">
        <v>79</v>
      </c>
      <c r="B25" s="29">
        <v>1875.751999999999</v>
      </c>
      <c r="C25" s="29">
        <v>2693.4090000000006</v>
      </c>
      <c r="D25" s="29">
        <v>2525.0902199999991</v>
      </c>
      <c r="E25" s="29">
        <v>2933.6789000000003</v>
      </c>
      <c r="F25" s="29">
        <v>2800.9905200000003</v>
      </c>
      <c r="G25" s="29">
        <v>2911.1844299999993</v>
      </c>
      <c r="H25" s="29">
        <v>3130.1836799999992</v>
      </c>
    </row>
    <row r="26" spans="1:8" ht="12.75" customHeight="1" x14ac:dyDescent="0.25">
      <c r="A26" s="49" t="s">
        <v>80</v>
      </c>
      <c r="B26" s="29">
        <v>2332.3690000000006</v>
      </c>
      <c r="C26" s="29">
        <v>3512.2509999999993</v>
      </c>
      <c r="D26" s="29">
        <v>3363.1950000000011</v>
      </c>
      <c r="E26" s="29">
        <v>3960.324000000001</v>
      </c>
      <c r="F26" s="29">
        <v>3495.2401999999997</v>
      </c>
      <c r="G26" s="10">
        <v>3338.9159999999997</v>
      </c>
      <c r="H26" s="10">
        <v>3762.4535399999995</v>
      </c>
    </row>
    <row r="27" spans="1:8" ht="12.75" customHeight="1" x14ac:dyDescent="0.25">
      <c r="A27" s="49" t="s">
        <v>81</v>
      </c>
      <c r="B27" s="29">
        <v>6093.7099999999991</v>
      </c>
      <c r="C27" s="29">
        <v>13737.748000000005</v>
      </c>
      <c r="D27" s="29">
        <v>14067.461000000003</v>
      </c>
      <c r="E27" s="29">
        <v>14754.259999999995</v>
      </c>
      <c r="F27" s="29">
        <v>14375.415999999992</v>
      </c>
      <c r="G27" s="29">
        <v>16618.935000000001</v>
      </c>
      <c r="H27" s="29">
        <v>16815.402000000002</v>
      </c>
    </row>
    <row r="28" spans="1:8" ht="12.75" customHeight="1" x14ac:dyDescent="0.25">
      <c r="A28" s="12" t="s">
        <v>113</v>
      </c>
      <c r="B28" s="43"/>
      <c r="C28" s="43"/>
      <c r="D28" s="43"/>
      <c r="E28" s="43"/>
      <c r="F28" s="43"/>
      <c r="G28" s="43"/>
      <c r="H28" s="43"/>
    </row>
    <row r="29" spans="1:8" ht="12.75" customHeight="1" x14ac:dyDescent="0.25">
      <c r="A29" s="14" t="s">
        <v>9</v>
      </c>
      <c r="B29" s="29">
        <v>4672.4840000000013</v>
      </c>
      <c r="C29" s="29">
        <v>8391.8779799999993</v>
      </c>
      <c r="D29" s="29">
        <v>8545.7734600000058</v>
      </c>
      <c r="E29" s="29">
        <v>9202.7469000000019</v>
      </c>
      <c r="F29" s="29">
        <v>9029.2630000000008</v>
      </c>
      <c r="G29" s="29">
        <v>10622.186750000001</v>
      </c>
      <c r="H29" s="29">
        <v>11657.572560000004</v>
      </c>
    </row>
    <row r="30" spans="1:8" ht="12.75" customHeight="1" x14ac:dyDescent="0.25">
      <c r="A30" s="14" t="s">
        <v>10</v>
      </c>
      <c r="B30" s="29">
        <v>3936.9760000000015</v>
      </c>
      <c r="C30" s="29">
        <v>6955.1750999999995</v>
      </c>
      <c r="D30" s="29">
        <v>6794.5857600000008</v>
      </c>
      <c r="E30" s="29">
        <v>7446.3330400000013</v>
      </c>
      <c r="F30" s="29">
        <v>7084.9690600000104</v>
      </c>
      <c r="G30" s="29">
        <v>7631.8783899999989</v>
      </c>
      <c r="H30" s="29">
        <v>7489.8655400000061</v>
      </c>
    </row>
    <row r="31" spans="1:8" ht="12.75" customHeight="1" x14ac:dyDescent="0.25">
      <c r="A31" s="14" t="s">
        <v>11</v>
      </c>
      <c r="B31" s="29">
        <v>1243.2159999999999</v>
      </c>
      <c r="C31" s="29">
        <v>2744.456110000001</v>
      </c>
      <c r="D31" s="29">
        <v>2527.4355599999994</v>
      </c>
      <c r="E31" s="29">
        <v>3145.383890000001</v>
      </c>
      <c r="F31" s="29">
        <v>2791.0119399999994</v>
      </c>
      <c r="G31" s="29">
        <v>3095.4998200000009</v>
      </c>
      <c r="H31" s="29">
        <v>2839.6187999999988</v>
      </c>
    </row>
    <row r="32" spans="1:8" ht="12.75" customHeight="1" x14ac:dyDescent="0.25">
      <c r="A32" s="14" t="s">
        <v>12</v>
      </c>
      <c r="B32" s="29">
        <v>875.40899999999988</v>
      </c>
      <c r="C32" s="29">
        <v>1584.1272500000002</v>
      </c>
      <c r="D32" s="29">
        <v>1543.5477700000004</v>
      </c>
      <c r="E32" s="29">
        <v>1613.3260000000002</v>
      </c>
      <c r="F32" s="29">
        <v>1542.6285099999998</v>
      </c>
      <c r="G32" s="29">
        <v>1563.2827200000002</v>
      </c>
      <c r="H32" s="29">
        <v>1271.7473500000008</v>
      </c>
    </row>
    <row r="33" spans="1:8" ht="12.75" customHeight="1" x14ac:dyDescent="0.25">
      <c r="A33" s="14" t="s">
        <v>13</v>
      </c>
      <c r="B33" s="29">
        <v>264.96700000000004</v>
      </c>
      <c r="C33" s="29">
        <v>1490.7202100000002</v>
      </c>
      <c r="D33" s="29">
        <v>1601.1379999999992</v>
      </c>
      <c r="E33" s="29">
        <v>1301.0789400000003</v>
      </c>
      <c r="F33" s="29">
        <v>1423.8860000000004</v>
      </c>
      <c r="G33" s="29">
        <v>1500.2476799999995</v>
      </c>
      <c r="H33" s="29">
        <v>1470.3946699999997</v>
      </c>
    </row>
    <row r="34" spans="1:8" ht="12.75" customHeight="1" x14ac:dyDescent="0.25">
      <c r="A34" s="14" t="s">
        <v>14</v>
      </c>
      <c r="B34" s="29">
        <v>795.51999999999987</v>
      </c>
      <c r="C34" s="29">
        <v>1195.6108299999994</v>
      </c>
      <c r="D34" s="29">
        <v>1329.7107100000003</v>
      </c>
      <c r="E34" s="29">
        <v>1591.9924500000006</v>
      </c>
      <c r="F34" s="29">
        <v>1667.1169</v>
      </c>
      <c r="G34" s="29">
        <v>1765.9576699999996</v>
      </c>
      <c r="H34" s="29">
        <v>1887.2629300000001</v>
      </c>
    </row>
    <row r="35" spans="1:8" ht="12.75" customHeight="1" x14ac:dyDescent="0.25">
      <c r="A35" s="12" t="s">
        <v>148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22" t="s">
        <v>60</v>
      </c>
      <c r="B36" s="29" t="s">
        <v>4</v>
      </c>
      <c r="C36" s="29">
        <v>71.908929999999998</v>
      </c>
      <c r="D36" s="29">
        <v>51.676149999999986</v>
      </c>
      <c r="E36" s="29">
        <v>58.698999999999991</v>
      </c>
      <c r="F36" s="29">
        <v>63.356200000000001</v>
      </c>
      <c r="G36" s="29">
        <v>49.604569999999995</v>
      </c>
      <c r="H36" s="29">
        <v>53.583669999999991</v>
      </c>
    </row>
    <row r="37" spans="1:8" ht="12.75" customHeight="1" x14ac:dyDescent="0.25">
      <c r="A37" s="20" t="s">
        <v>151</v>
      </c>
      <c r="B37" s="29" t="s">
        <v>4</v>
      </c>
      <c r="C37" s="29">
        <v>1844.912439999998</v>
      </c>
      <c r="D37" s="29">
        <v>1787.9311499999997</v>
      </c>
      <c r="E37" s="29">
        <v>2031.8476600000017</v>
      </c>
      <c r="F37" s="29">
        <v>2106.4789199999991</v>
      </c>
      <c r="G37" s="29">
        <v>2094.9869099999996</v>
      </c>
      <c r="H37" s="29">
        <v>2089.739729999998</v>
      </c>
    </row>
    <row r="38" spans="1:8" ht="12.75" customHeight="1" x14ac:dyDescent="0.25">
      <c r="A38" s="20" t="s">
        <v>156</v>
      </c>
      <c r="B38" s="29" t="s">
        <v>4</v>
      </c>
      <c r="C38" s="29">
        <v>437.11599000000012</v>
      </c>
      <c r="D38" s="29">
        <v>460.37395999999995</v>
      </c>
      <c r="E38" s="29">
        <v>469.68406000000033</v>
      </c>
      <c r="F38" s="29">
        <v>410.08574000000004</v>
      </c>
      <c r="G38" s="29">
        <v>697.50936000000047</v>
      </c>
      <c r="H38" s="29">
        <v>644.97843000000023</v>
      </c>
    </row>
    <row r="39" spans="1:8" ht="12.75" customHeight="1" x14ac:dyDescent="0.25">
      <c r="A39" s="20" t="s">
        <v>152</v>
      </c>
      <c r="B39" s="29" t="s">
        <v>4</v>
      </c>
      <c r="C39" s="29">
        <v>10228.579859999998</v>
      </c>
      <c r="D39" s="29">
        <v>10395.613779999985</v>
      </c>
      <c r="E39" s="29">
        <v>10945.291679999998</v>
      </c>
      <c r="F39" s="29">
        <v>10351.598230000001</v>
      </c>
      <c r="G39" s="29">
        <v>11013.773960000006</v>
      </c>
      <c r="H39" s="29">
        <v>10636.84426</v>
      </c>
    </row>
    <row r="40" spans="1:8" ht="12.75" customHeight="1" x14ac:dyDescent="0.25">
      <c r="A40" s="46" t="s">
        <v>73</v>
      </c>
      <c r="B40" s="65" t="s">
        <v>4</v>
      </c>
      <c r="C40" s="65">
        <v>9719.5297399999981</v>
      </c>
      <c r="D40" s="65">
        <v>9894.4026299999859</v>
      </c>
      <c r="E40" s="65">
        <v>10380.983459999999</v>
      </c>
      <c r="F40" s="65">
        <v>9775.2719900000029</v>
      </c>
      <c r="G40" s="65">
        <v>10286.976450000006</v>
      </c>
      <c r="H40" s="65">
        <v>10010.645739999998</v>
      </c>
    </row>
    <row r="41" spans="1:8" ht="12.75" customHeight="1" x14ac:dyDescent="0.25">
      <c r="A41" s="20" t="s">
        <v>153</v>
      </c>
      <c r="B41" s="29" t="s">
        <v>4</v>
      </c>
      <c r="C41" s="29">
        <v>7995.2580000000025</v>
      </c>
      <c r="D41" s="29">
        <v>7923.6609999999964</v>
      </c>
      <c r="E41" s="29">
        <v>8527.7114500000025</v>
      </c>
      <c r="F41" s="29">
        <v>8638.5149999999976</v>
      </c>
      <c r="G41" s="29">
        <v>10285.171</v>
      </c>
      <c r="H41" s="29">
        <v>11154.61908</v>
      </c>
    </row>
    <row r="42" spans="1:8" ht="12.75" customHeight="1" x14ac:dyDescent="0.25">
      <c r="A42" s="20" t="s">
        <v>154</v>
      </c>
      <c r="B42" s="29" t="s">
        <v>4</v>
      </c>
      <c r="C42" s="29">
        <v>812.28548000000012</v>
      </c>
      <c r="D42" s="29">
        <v>731.46291999999983</v>
      </c>
      <c r="E42" s="29">
        <v>1005.8030000000005</v>
      </c>
      <c r="F42" s="29">
        <v>751.93243000000018</v>
      </c>
      <c r="G42" s="29">
        <v>919.58119999999985</v>
      </c>
      <c r="H42" s="29">
        <v>671.90152</v>
      </c>
    </row>
    <row r="43" spans="1:8" ht="12.75" customHeight="1" x14ac:dyDescent="0.25">
      <c r="A43" s="20" t="s">
        <v>155</v>
      </c>
      <c r="B43" s="29" t="s">
        <v>4</v>
      </c>
      <c r="C43" s="29">
        <v>397.90900000000011</v>
      </c>
      <c r="D43" s="29">
        <v>410.69600000000008</v>
      </c>
      <c r="E43" s="29">
        <v>627.55545000000018</v>
      </c>
      <c r="F43" s="29">
        <v>526.15599999999984</v>
      </c>
      <c r="G43" s="29">
        <v>407.60071999999991</v>
      </c>
      <c r="H43" s="29">
        <v>500.39100000000008</v>
      </c>
    </row>
    <row r="44" spans="1:8" ht="12" customHeight="1" x14ac:dyDescent="0.25">
      <c r="A44" s="20" t="s">
        <v>157</v>
      </c>
      <c r="B44" s="29" t="s">
        <v>4</v>
      </c>
      <c r="C44" s="29">
        <v>573.99777999999992</v>
      </c>
      <c r="D44" s="29">
        <v>580.77629999999999</v>
      </c>
      <c r="E44" s="29">
        <v>634.26892000000043</v>
      </c>
      <c r="F44" s="29">
        <v>690.75288999999975</v>
      </c>
      <c r="G44" s="29">
        <v>710.82530999999926</v>
      </c>
      <c r="H44" s="29">
        <v>864.40415999999971</v>
      </c>
    </row>
    <row r="45" spans="1:8" ht="12" customHeight="1" x14ac:dyDescent="0.25">
      <c r="A45" s="12" t="s">
        <v>15</v>
      </c>
      <c r="B45" s="43"/>
      <c r="C45" s="43"/>
      <c r="D45" s="43"/>
      <c r="E45" s="43"/>
      <c r="F45" s="43"/>
      <c r="G45" s="43"/>
      <c r="H45" s="43"/>
    </row>
    <row r="46" spans="1:8" ht="12" customHeight="1" x14ac:dyDescent="0.25">
      <c r="A46" s="14" t="s">
        <v>16</v>
      </c>
      <c r="B46" s="29">
        <v>7613.9170000000058</v>
      </c>
      <c r="C46" s="29">
        <v>12581.093369999997</v>
      </c>
      <c r="D46" s="29">
        <v>12569.679650000011</v>
      </c>
      <c r="E46" s="29">
        <v>13263.70280000001</v>
      </c>
      <c r="F46" s="29">
        <v>12552.302780000007</v>
      </c>
      <c r="G46" s="29">
        <v>13694.122579999992</v>
      </c>
      <c r="H46" s="29">
        <v>13630.912609999992</v>
      </c>
    </row>
    <row r="47" spans="1:8" ht="12" customHeight="1" x14ac:dyDescent="0.25">
      <c r="A47" s="14" t="s">
        <v>17</v>
      </c>
      <c r="B47" s="29">
        <v>740.94699999999989</v>
      </c>
      <c r="C47" s="29">
        <v>1224.4480199999994</v>
      </c>
      <c r="D47" s="29">
        <v>1307.4324700000002</v>
      </c>
      <c r="E47" s="29">
        <v>1410.66948</v>
      </c>
      <c r="F47" s="29">
        <v>1414.2038599999998</v>
      </c>
      <c r="G47" s="29">
        <v>1529.3924499999998</v>
      </c>
      <c r="H47" s="29">
        <v>1274.1285799999998</v>
      </c>
    </row>
    <row r="48" spans="1:8" ht="12" customHeight="1" x14ac:dyDescent="0.25">
      <c r="A48" s="14" t="s">
        <v>18</v>
      </c>
      <c r="B48" s="29">
        <v>345.98700000000002</v>
      </c>
      <c r="C48" s="29">
        <v>879.17584999999997</v>
      </c>
      <c r="D48" s="29">
        <v>991.75999999999976</v>
      </c>
      <c r="E48" s="29">
        <v>1051.2030000000002</v>
      </c>
      <c r="F48" s="29">
        <v>1041.5777000000003</v>
      </c>
      <c r="G48" s="29">
        <v>835.58430999999996</v>
      </c>
      <c r="H48" s="29">
        <v>956.23297000000002</v>
      </c>
    </row>
    <row r="49" spans="1:8" ht="12" customHeight="1" x14ac:dyDescent="0.25">
      <c r="A49" s="14" t="s">
        <v>19</v>
      </c>
      <c r="B49" s="29">
        <v>251.80100000000004</v>
      </c>
      <c r="C49" s="29">
        <v>545.89571000000001</v>
      </c>
      <c r="D49" s="29">
        <v>568.72500000000002</v>
      </c>
      <c r="E49" s="29">
        <v>569.36799999999994</v>
      </c>
      <c r="F49" s="29">
        <v>600.56436000000019</v>
      </c>
      <c r="G49" s="29">
        <v>676.14300000000014</v>
      </c>
      <c r="H49" s="29">
        <v>794.70670999999993</v>
      </c>
    </row>
    <row r="50" spans="1:8" ht="12" customHeight="1" x14ac:dyDescent="0.25">
      <c r="A50" s="14" t="s">
        <v>20</v>
      </c>
      <c r="B50" s="29">
        <v>5.0869999999999997</v>
      </c>
      <c r="C50" s="29">
        <v>11.297099999999999</v>
      </c>
      <c r="D50" s="29">
        <v>38.160000000000004</v>
      </c>
      <c r="E50" s="29">
        <v>3.3360000000000003</v>
      </c>
      <c r="F50" s="29">
        <v>5.3040000000000003</v>
      </c>
      <c r="G50" s="29">
        <v>4.18</v>
      </c>
      <c r="H50" s="29">
        <v>8.1479999999999997</v>
      </c>
    </row>
    <row r="51" spans="1:8" ht="12" customHeight="1" x14ac:dyDescent="0.25">
      <c r="A51" s="14" t="s">
        <v>21</v>
      </c>
      <c r="B51" s="29">
        <v>80.485999999999976</v>
      </c>
      <c r="C51" s="29">
        <v>231.29267999999999</v>
      </c>
      <c r="D51" s="29">
        <v>228.16791999999998</v>
      </c>
      <c r="E51" s="29">
        <v>246.68445</v>
      </c>
      <c r="F51" s="29">
        <v>236.92600999999999</v>
      </c>
      <c r="G51" s="29">
        <v>236.14532000000003</v>
      </c>
      <c r="H51" s="29">
        <v>291.36633999999998</v>
      </c>
    </row>
    <row r="52" spans="1:8" ht="12" customHeight="1" x14ac:dyDescent="0.25">
      <c r="A52" s="14" t="s">
        <v>22</v>
      </c>
      <c r="B52" s="29">
        <v>136.04600000000002</v>
      </c>
      <c r="C52" s="29">
        <v>355.27699999999993</v>
      </c>
      <c r="D52" s="29">
        <v>337.50200000000007</v>
      </c>
      <c r="E52" s="29">
        <v>461.08778999999998</v>
      </c>
      <c r="F52" s="29">
        <v>456.66944000000018</v>
      </c>
      <c r="G52" s="29">
        <v>661.75776999999994</v>
      </c>
      <c r="H52" s="29">
        <v>567.48564000000022</v>
      </c>
    </row>
    <row r="53" spans="1:8" ht="12" customHeight="1" x14ac:dyDescent="0.25">
      <c r="A53" s="14" t="s">
        <v>23</v>
      </c>
      <c r="B53" s="29">
        <v>195.714</v>
      </c>
      <c r="C53" s="29">
        <v>535.52099999999996</v>
      </c>
      <c r="D53" s="29">
        <v>402.54000000000008</v>
      </c>
      <c r="E53" s="29">
        <v>569.50800000000004</v>
      </c>
      <c r="F53" s="29">
        <v>505.81419999999997</v>
      </c>
      <c r="G53" s="29">
        <v>555.41702999999984</v>
      </c>
      <c r="H53" s="29">
        <v>467.15804999999989</v>
      </c>
    </row>
    <row r="54" spans="1:8" ht="12" customHeight="1" x14ac:dyDescent="0.25">
      <c r="A54" s="14" t="s">
        <v>24</v>
      </c>
      <c r="B54" s="29">
        <v>162.67500000000001</v>
      </c>
      <c r="C54" s="29">
        <v>456.70009000000005</v>
      </c>
      <c r="D54" s="29">
        <v>446.31023999999991</v>
      </c>
      <c r="E54" s="29">
        <v>540.78099999999995</v>
      </c>
      <c r="F54" s="29">
        <v>544.76148999999998</v>
      </c>
      <c r="G54" s="29">
        <v>619.35185999999976</v>
      </c>
      <c r="H54" s="29">
        <v>638.41271999999981</v>
      </c>
    </row>
    <row r="55" spans="1:8" ht="12" customHeight="1" x14ac:dyDescent="0.25">
      <c r="A55" s="14" t="s">
        <v>25</v>
      </c>
      <c r="B55" s="29">
        <v>100.44100000000002</v>
      </c>
      <c r="C55" s="29">
        <v>148.60099999999997</v>
      </c>
      <c r="D55" s="29">
        <v>139.50977</v>
      </c>
      <c r="E55" s="29">
        <v>133.02332000000001</v>
      </c>
      <c r="F55" s="29">
        <v>153.96360000000004</v>
      </c>
      <c r="G55" s="29">
        <v>150.12323000000004</v>
      </c>
      <c r="H55" s="29">
        <v>165.66595999999998</v>
      </c>
    </row>
    <row r="56" spans="1:8" ht="12" customHeight="1" x14ac:dyDescent="0.25">
      <c r="A56" s="14" t="s">
        <v>26</v>
      </c>
      <c r="B56" s="29">
        <v>1422.1510000000001</v>
      </c>
      <c r="C56" s="29">
        <v>3207.2017199999991</v>
      </c>
      <c r="D56" s="29">
        <v>3278.7829700000016</v>
      </c>
      <c r="E56" s="29">
        <v>3835.0808900000011</v>
      </c>
      <c r="F56" s="29">
        <v>3881.1285599999992</v>
      </c>
      <c r="G56" s="29">
        <v>4448.6085599999997</v>
      </c>
      <c r="H56" s="29">
        <v>4812.1847700000017</v>
      </c>
    </row>
    <row r="57" spans="1:8" ht="12" customHeight="1" x14ac:dyDescent="0.25">
      <c r="A57" s="14" t="s">
        <v>27</v>
      </c>
      <c r="B57" s="29">
        <v>241.071</v>
      </c>
      <c r="C57" s="29">
        <v>719.65311000000008</v>
      </c>
      <c r="D57" s="29">
        <v>678.10807</v>
      </c>
      <c r="E57" s="29">
        <v>743.60893999999996</v>
      </c>
      <c r="F57" s="29">
        <v>788.05648000000019</v>
      </c>
      <c r="G57" s="29">
        <v>1028.69514</v>
      </c>
      <c r="H57" s="29">
        <v>1303.0221599999995</v>
      </c>
    </row>
    <row r="58" spans="1:8" ht="12" customHeight="1" x14ac:dyDescent="0.25">
      <c r="A58" s="14" t="s">
        <v>28</v>
      </c>
      <c r="B58" s="29">
        <v>78.781999999999996</v>
      </c>
      <c r="C58" s="29">
        <v>449.03558000000004</v>
      </c>
      <c r="D58" s="29">
        <v>452.39554000000004</v>
      </c>
      <c r="E58" s="29">
        <v>499.99585000000008</v>
      </c>
      <c r="F58" s="29">
        <v>436.40474000000006</v>
      </c>
      <c r="G58" s="29">
        <v>480.04500999999999</v>
      </c>
      <c r="H58" s="29">
        <v>488.82279999999997</v>
      </c>
    </row>
    <row r="59" spans="1:8" ht="12" customHeight="1" thickBot="1" x14ac:dyDescent="0.3">
      <c r="A59" s="59" t="s">
        <v>29</v>
      </c>
      <c r="B59" s="61">
        <v>413.46699999999998</v>
      </c>
      <c r="C59" s="61">
        <v>1016.7752500000001</v>
      </c>
      <c r="D59" s="61">
        <v>903.11762999999985</v>
      </c>
      <c r="E59" s="61">
        <v>972.81169999999997</v>
      </c>
      <c r="F59" s="61">
        <v>921.19819000000018</v>
      </c>
      <c r="G59" s="61">
        <v>1259.4867699999995</v>
      </c>
      <c r="H59" s="61">
        <v>1218.2145399999993</v>
      </c>
    </row>
    <row r="60" spans="1:8" s="35" customFormat="1" ht="12" customHeight="1" x14ac:dyDescent="0.25">
      <c r="E60" s="36"/>
      <c r="F60" s="36"/>
    </row>
    <row r="61" spans="1:8" ht="12" customHeight="1" x14ac:dyDescent="0.25">
      <c r="H61" s="36" t="s">
        <v>193</v>
      </c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H73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CONCATENATE(seznam!B6,seznam!C6)</f>
        <v>Tab. A.2bCelkové výdaje za VaV provedený v ČR financované ze zahraničních veřejných zdrojů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42" t="s">
        <v>4</v>
      </c>
      <c r="C4" s="10">
        <v>925.17300000000023</v>
      </c>
      <c r="D4" s="10">
        <v>964.08</v>
      </c>
      <c r="E4" s="10">
        <v>1305.1842600000002</v>
      </c>
      <c r="F4" s="10">
        <v>2216.0030699999998</v>
      </c>
      <c r="G4" s="10">
        <v>6093.1831399999992</v>
      </c>
      <c r="H4" s="10">
        <v>11622.015260000013</v>
      </c>
    </row>
    <row r="5" spans="1:8" ht="12.75" customHeight="1" x14ac:dyDescent="0.25">
      <c r="A5" s="62" t="s">
        <v>194</v>
      </c>
      <c r="B5" s="62" t="s">
        <v>4</v>
      </c>
      <c r="C5" s="65">
        <v>794.61299999999983</v>
      </c>
      <c r="D5" s="65">
        <v>863.06699999999921</v>
      </c>
      <c r="E5" s="65">
        <v>1152.5472600000007</v>
      </c>
      <c r="F5" s="65">
        <v>1998.8088199999997</v>
      </c>
      <c r="G5" s="65">
        <v>5943.0411400000048</v>
      </c>
      <c r="H5" s="65">
        <v>11502.577980000004</v>
      </c>
    </row>
    <row r="6" spans="1:8" ht="12.75" customHeight="1" x14ac:dyDescent="0.25">
      <c r="A6" s="12" t="s">
        <v>116</v>
      </c>
      <c r="B6" s="12"/>
      <c r="C6" s="43"/>
      <c r="D6" s="43"/>
      <c r="E6" s="43"/>
      <c r="F6" s="43"/>
      <c r="G6" s="43"/>
      <c r="H6" s="43"/>
    </row>
    <row r="7" spans="1:8" ht="12.75" customHeight="1" x14ac:dyDescent="0.25">
      <c r="A7" s="15" t="s">
        <v>41</v>
      </c>
      <c r="B7" s="10" t="s">
        <v>4</v>
      </c>
      <c r="C7" s="10">
        <v>170.45700000000002</v>
      </c>
      <c r="D7" s="10">
        <v>232.09</v>
      </c>
      <c r="E7" s="10">
        <v>441.3902599999999</v>
      </c>
      <c r="F7" s="10">
        <v>876.59622000000024</v>
      </c>
      <c r="G7" s="10">
        <v>1305.8441400000002</v>
      </c>
      <c r="H7" s="10">
        <v>1979.2783800000002</v>
      </c>
    </row>
    <row r="8" spans="1:8" ht="12.75" customHeight="1" x14ac:dyDescent="0.25">
      <c r="A8" s="17" t="s">
        <v>63</v>
      </c>
      <c r="B8" s="29" t="s">
        <v>4</v>
      </c>
      <c r="C8" s="29">
        <v>17.377000000000002</v>
      </c>
      <c r="D8" s="29">
        <v>77.644999999999996</v>
      </c>
      <c r="E8" s="29">
        <v>88.458999999999989</v>
      </c>
      <c r="F8" s="29">
        <v>191.76</v>
      </c>
      <c r="G8" s="29">
        <v>75.734140000000011</v>
      </c>
      <c r="H8" s="29">
        <v>209.80100000000002</v>
      </c>
    </row>
    <row r="9" spans="1:8" ht="12.75" customHeight="1" x14ac:dyDescent="0.25">
      <c r="A9" s="17" t="s">
        <v>64</v>
      </c>
      <c r="B9" s="29" t="s">
        <v>4</v>
      </c>
      <c r="C9" s="29">
        <v>146.52500000000001</v>
      </c>
      <c r="D9" s="29">
        <v>123.188</v>
      </c>
      <c r="E9" s="29">
        <v>211.25425999999996</v>
      </c>
      <c r="F9" s="29">
        <v>476.0807200000001</v>
      </c>
      <c r="G9" s="29">
        <v>1012.2860600000001</v>
      </c>
      <c r="H9" s="29">
        <v>1614.7623100000003</v>
      </c>
    </row>
    <row r="10" spans="1:8" ht="12.75" customHeight="1" x14ac:dyDescent="0.25">
      <c r="A10" s="17" t="s">
        <v>65</v>
      </c>
      <c r="B10" s="29" t="s">
        <v>4</v>
      </c>
      <c r="C10" s="29">
        <v>6.5549999999999997</v>
      </c>
      <c r="D10" s="29">
        <v>31.256999999999998</v>
      </c>
      <c r="E10" s="29">
        <v>141.67699999999999</v>
      </c>
      <c r="F10" s="29">
        <v>208.75550000000007</v>
      </c>
      <c r="G10" s="29">
        <v>217.82394000000002</v>
      </c>
      <c r="H10" s="29">
        <v>154.71506999999997</v>
      </c>
    </row>
    <row r="11" spans="1:8" ht="12.75" customHeight="1" x14ac:dyDescent="0.25">
      <c r="A11" s="15" t="s">
        <v>42</v>
      </c>
      <c r="B11" s="10" t="s">
        <v>4</v>
      </c>
      <c r="C11" s="10">
        <v>324.33600000000001</v>
      </c>
      <c r="D11" s="10">
        <v>319.45399999999995</v>
      </c>
      <c r="E11" s="10">
        <v>397.37300000000016</v>
      </c>
      <c r="F11" s="10">
        <v>422.26999999999992</v>
      </c>
      <c r="G11" s="10">
        <v>1071.9659999999999</v>
      </c>
      <c r="H11" s="10">
        <v>2118.3660000000009</v>
      </c>
    </row>
    <row r="12" spans="1:8" ht="12.75" customHeight="1" x14ac:dyDescent="0.25">
      <c r="A12" s="17" t="s">
        <v>33</v>
      </c>
      <c r="B12" s="29" t="s">
        <v>4</v>
      </c>
      <c r="C12" s="29">
        <v>259.01199999999949</v>
      </c>
      <c r="D12" s="29">
        <v>251.52599999999995</v>
      </c>
      <c r="E12" s="29">
        <v>255.97300000000018</v>
      </c>
      <c r="F12" s="29">
        <v>305.78599999999983</v>
      </c>
      <c r="G12" s="29">
        <v>704.97599999999989</v>
      </c>
      <c r="H12" s="29">
        <v>1724.4389999999999</v>
      </c>
    </row>
    <row r="13" spans="1:8" ht="12.75" customHeight="1" x14ac:dyDescent="0.25">
      <c r="A13" s="17" t="s">
        <v>34</v>
      </c>
      <c r="B13" s="29" t="s">
        <v>4</v>
      </c>
      <c r="C13" s="29">
        <v>43.249000000000002</v>
      </c>
      <c r="D13" s="29">
        <v>53.860000000000021</v>
      </c>
      <c r="E13" s="29">
        <v>107.91699999999999</v>
      </c>
      <c r="F13" s="29">
        <v>97.941000000000003</v>
      </c>
      <c r="G13" s="29">
        <v>332.71600000000001</v>
      </c>
      <c r="H13" s="29">
        <v>360.85400000000004</v>
      </c>
    </row>
    <row r="14" spans="1:8" ht="12.75" customHeight="1" x14ac:dyDescent="0.25">
      <c r="A14" s="44" t="s">
        <v>66</v>
      </c>
      <c r="B14" s="18" t="s">
        <v>4</v>
      </c>
      <c r="C14" s="18">
        <f t="shared" ref="C14:F14" si="0">C11-C12-C13</f>
        <v>22.075000000000522</v>
      </c>
      <c r="D14" s="18">
        <f t="shared" si="0"/>
        <v>14.067999999999977</v>
      </c>
      <c r="E14" s="18">
        <f t="shared" si="0"/>
        <v>33.48299999999999</v>
      </c>
      <c r="F14" s="18">
        <f t="shared" si="0"/>
        <v>18.543000000000092</v>
      </c>
      <c r="G14" s="18">
        <v>34.274000000000001</v>
      </c>
      <c r="H14" s="18">
        <v>33.072999999999993</v>
      </c>
    </row>
    <row r="15" spans="1:8" ht="12.75" customHeight="1" x14ac:dyDescent="0.25">
      <c r="A15" s="15" t="s">
        <v>43</v>
      </c>
      <c r="B15" s="10" t="s">
        <v>4</v>
      </c>
      <c r="C15" s="10">
        <v>405.67000000000024</v>
      </c>
      <c r="D15" s="10">
        <v>391.01399999999984</v>
      </c>
      <c r="E15" s="10">
        <v>425.34599999999983</v>
      </c>
      <c r="F15" s="10">
        <v>880.52399999999966</v>
      </c>
      <c r="G15" s="10">
        <v>3636.4859999999999</v>
      </c>
      <c r="H15" s="10">
        <v>7442.9139999999989</v>
      </c>
    </row>
    <row r="16" spans="1:8" ht="12.75" customHeight="1" x14ac:dyDescent="0.25">
      <c r="A16" s="17" t="s">
        <v>68</v>
      </c>
      <c r="B16" s="29" t="s">
        <v>4</v>
      </c>
      <c r="C16" s="29">
        <v>399.08100000000024</v>
      </c>
      <c r="D16" s="29">
        <v>384.29599999999988</v>
      </c>
      <c r="E16" s="29">
        <v>391.19499999999988</v>
      </c>
      <c r="F16" s="29">
        <v>859.11799999999971</v>
      </c>
      <c r="G16" s="29">
        <v>3609.1679999999997</v>
      </c>
      <c r="H16" s="29">
        <v>6975.4229999999998</v>
      </c>
    </row>
    <row r="17" spans="1:8" ht="12.75" customHeight="1" x14ac:dyDescent="0.25">
      <c r="A17" s="17" t="s">
        <v>69</v>
      </c>
      <c r="B17" s="29" t="s">
        <v>4</v>
      </c>
      <c r="C17" s="29">
        <v>0.27300000000000002</v>
      </c>
      <c r="D17" s="29">
        <v>3.2120000000000002</v>
      </c>
      <c r="E17" s="29">
        <v>26.824999999999999</v>
      </c>
      <c r="F17" s="29">
        <v>14.068</v>
      </c>
      <c r="G17" s="29">
        <v>13.829000000000001</v>
      </c>
      <c r="H17" s="29">
        <v>409.101</v>
      </c>
    </row>
    <row r="18" spans="1:8" ht="12.75" customHeight="1" x14ac:dyDescent="0.25">
      <c r="A18" s="17" t="s">
        <v>70</v>
      </c>
      <c r="B18" s="29" t="s">
        <v>4</v>
      </c>
      <c r="C18" s="29">
        <v>6.3160000000000007</v>
      </c>
      <c r="D18" s="29">
        <v>3.5060000000000002</v>
      </c>
      <c r="E18" s="29">
        <v>7.3260000000000005</v>
      </c>
      <c r="F18" s="29">
        <v>7.3379999999999992</v>
      </c>
      <c r="G18" s="29">
        <v>13.489000000000001</v>
      </c>
      <c r="H18" s="29">
        <v>58.390000000000008</v>
      </c>
    </row>
    <row r="19" spans="1:8" ht="12.75" customHeight="1" x14ac:dyDescent="0.25">
      <c r="A19" s="15" t="s">
        <v>62</v>
      </c>
      <c r="B19" s="10" t="s">
        <v>4</v>
      </c>
      <c r="C19" s="10">
        <v>24.71</v>
      </c>
      <c r="D19" s="10">
        <v>21.521999999999998</v>
      </c>
      <c r="E19" s="10">
        <v>41.075000000000003</v>
      </c>
      <c r="F19" s="10">
        <v>36.612850000000009</v>
      </c>
      <c r="G19" s="10">
        <v>78.886999999999986</v>
      </c>
      <c r="H19" s="10">
        <v>81.456880000000012</v>
      </c>
    </row>
    <row r="20" spans="1:8" ht="12.75" customHeight="1" x14ac:dyDescent="0.25">
      <c r="A20" s="12" t="s">
        <v>150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49" t="s">
        <v>75</v>
      </c>
      <c r="B21" s="29" t="s">
        <v>4</v>
      </c>
      <c r="C21" s="29">
        <v>1.1000000000000001</v>
      </c>
      <c r="D21" s="29">
        <v>7.3999999999999996E-2</v>
      </c>
      <c r="E21" s="29" t="s">
        <v>4</v>
      </c>
      <c r="F21" s="29">
        <v>2.0330000000000004</v>
      </c>
      <c r="G21" s="29">
        <v>4.42441</v>
      </c>
      <c r="H21" s="29">
        <v>6.8240000000000007</v>
      </c>
    </row>
    <row r="22" spans="1:8" ht="12.75" customHeight="1" x14ac:dyDescent="0.25">
      <c r="A22" s="49" t="s">
        <v>76</v>
      </c>
      <c r="B22" s="29" t="s">
        <v>4</v>
      </c>
      <c r="C22" s="29">
        <v>25.992999999999999</v>
      </c>
      <c r="D22" s="29">
        <v>41.160000000000011</v>
      </c>
      <c r="E22" s="29">
        <v>80.578479999999971</v>
      </c>
      <c r="F22" s="29">
        <v>228.8365400000001</v>
      </c>
      <c r="G22" s="29">
        <v>473.23977000000019</v>
      </c>
      <c r="H22" s="29">
        <v>440.51340999999979</v>
      </c>
    </row>
    <row r="23" spans="1:8" ht="12.75" customHeight="1" x14ac:dyDescent="0.25">
      <c r="A23" s="49" t="s">
        <v>77</v>
      </c>
      <c r="B23" s="29" t="s">
        <v>4</v>
      </c>
      <c r="C23" s="29">
        <v>44.249000000000009</v>
      </c>
      <c r="D23" s="29">
        <v>21.623000000000005</v>
      </c>
      <c r="E23" s="29">
        <v>113.46700000000003</v>
      </c>
      <c r="F23" s="29">
        <v>201.80085000000003</v>
      </c>
      <c r="G23" s="29">
        <v>338.74417000000005</v>
      </c>
      <c r="H23" s="29">
        <v>200.42355999999998</v>
      </c>
    </row>
    <row r="24" spans="1:8" ht="12.75" customHeight="1" x14ac:dyDescent="0.25">
      <c r="A24" s="49" t="s">
        <v>78</v>
      </c>
      <c r="B24" s="29" t="s">
        <v>4</v>
      </c>
      <c r="C24" s="29">
        <v>30.096000000000004</v>
      </c>
      <c r="D24" s="29">
        <v>70.459000000000003</v>
      </c>
      <c r="E24" s="29">
        <v>75.430999999999997</v>
      </c>
      <c r="F24" s="29">
        <v>186.01929000000001</v>
      </c>
      <c r="G24" s="29">
        <v>896.57904000000042</v>
      </c>
      <c r="H24" s="29">
        <v>156.20600999999999</v>
      </c>
    </row>
    <row r="25" spans="1:8" ht="12.75" customHeight="1" x14ac:dyDescent="0.25">
      <c r="A25" s="49" t="s">
        <v>79</v>
      </c>
      <c r="B25" s="29" t="s">
        <v>4</v>
      </c>
      <c r="C25" s="29">
        <v>77.195999999999984</v>
      </c>
      <c r="D25" s="29">
        <v>88.701999999999998</v>
      </c>
      <c r="E25" s="29">
        <v>139.14578</v>
      </c>
      <c r="F25" s="29">
        <v>161.91500000000008</v>
      </c>
      <c r="G25" s="29">
        <v>452.69371999999993</v>
      </c>
      <c r="H25" s="29">
        <v>1045.3698499999998</v>
      </c>
    </row>
    <row r="26" spans="1:8" ht="12.75" customHeight="1" x14ac:dyDescent="0.25">
      <c r="A26" s="49" t="s">
        <v>80</v>
      </c>
      <c r="B26" s="29" t="s">
        <v>4</v>
      </c>
      <c r="C26" s="29">
        <v>116.15500000000002</v>
      </c>
      <c r="D26" s="29">
        <v>114.75999999999999</v>
      </c>
      <c r="E26" s="29">
        <v>184.21700000000001</v>
      </c>
      <c r="F26" s="29">
        <v>405.06738999999988</v>
      </c>
      <c r="G26" s="29">
        <v>616.25102999999967</v>
      </c>
      <c r="H26" s="29">
        <v>938.86443000000008</v>
      </c>
    </row>
    <row r="27" spans="1:8" ht="12.75" customHeight="1" x14ac:dyDescent="0.25">
      <c r="A27" s="49" t="s">
        <v>81</v>
      </c>
      <c r="B27" s="29" t="s">
        <v>4</v>
      </c>
      <c r="C27" s="29">
        <v>630.3839999999999</v>
      </c>
      <c r="D27" s="29">
        <v>627.30200000000013</v>
      </c>
      <c r="E27" s="29">
        <v>712.34500000000014</v>
      </c>
      <c r="F27" s="29">
        <v>1030.3309999999997</v>
      </c>
      <c r="G27" s="29">
        <v>3311.2510000000011</v>
      </c>
      <c r="H27" s="29">
        <v>8833.8140000000003</v>
      </c>
    </row>
    <row r="28" spans="1:8" ht="12.75" customHeight="1" x14ac:dyDescent="0.25">
      <c r="A28" s="12" t="s">
        <v>113</v>
      </c>
      <c r="B28" s="43"/>
      <c r="C28" s="43"/>
      <c r="D28" s="43"/>
      <c r="E28" s="43"/>
      <c r="F28" s="43"/>
      <c r="G28" s="43"/>
      <c r="H28" s="43"/>
    </row>
    <row r="29" spans="1:8" ht="12.75" customHeight="1" x14ac:dyDescent="0.25">
      <c r="A29" s="14" t="s">
        <v>9</v>
      </c>
      <c r="B29" s="29" t="s">
        <v>4</v>
      </c>
      <c r="C29" s="29">
        <v>371.21900000000011</v>
      </c>
      <c r="D29" s="29">
        <v>364.59100000000001</v>
      </c>
      <c r="E29" s="29">
        <v>439.97648000000021</v>
      </c>
      <c r="F29" s="29">
        <v>532.13608999999997</v>
      </c>
      <c r="G29" s="29">
        <v>1623.4800100000002</v>
      </c>
      <c r="H29" s="29">
        <v>3765.0312100000001</v>
      </c>
    </row>
    <row r="30" spans="1:8" ht="12.75" customHeight="1" x14ac:dyDescent="0.25">
      <c r="A30" s="14" t="s">
        <v>10</v>
      </c>
      <c r="B30" s="29" t="s">
        <v>4</v>
      </c>
      <c r="C30" s="29">
        <v>312.80699999999996</v>
      </c>
      <c r="D30" s="29">
        <v>403.48100000000005</v>
      </c>
      <c r="E30" s="29">
        <v>549.26000000000022</v>
      </c>
      <c r="F30" s="29">
        <v>1114.1819700000001</v>
      </c>
      <c r="G30" s="29">
        <v>3350.7139900000002</v>
      </c>
      <c r="H30" s="29">
        <v>5047.4356500000031</v>
      </c>
    </row>
    <row r="31" spans="1:8" ht="12.75" customHeight="1" x14ac:dyDescent="0.25">
      <c r="A31" s="14" t="s">
        <v>11</v>
      </c>
      <c r="B31" s="29" t="s">
        <v>4</v>
      </c>
      <c r="C31" s="29">
        <v>102.89699999999999</v>
      </c>
      <c r="D31" s="29">
        <v>80.211000000000013</v>
      </c>
      <c r="E31" s="29">
        <v>150.51399999999998</v>
      </c>
      <c r="F31" s="29">
        <v>304.56699999999995</v>
      </c>
      <c r="G31" s="29">
        <v>349.31013999999993</v>
      </c>
      <c r="H31" s="29">
        <v>1526.4865500000001</v>
      </c>
    </row>
    <row r="32" spans="1:8" ht="12.75" customHeight="1" x14ac:dyDescent="0.25">
      <c r="A32" s="14" t="s">
        <v>12</v>
      </c>
      <c r="B32" s="29" t="s">
        <v>4</v>
      </c>
      <c r="C32" s="29">
        <v>40.298000000000002</v>
      </c>
      <c r="D32" s="29">
        <v>34.167999999999999</v>
      </c>
      <c r="E32" s="29">
        <v>32.239779999999996</v>
      </c>
      <c r="F32" s="29">
        <v>34.959559999999996</v>
      </c>
      <c r="G32" s="29">
        <v>272.71500000000003</v>
      </c>
      <c r="H32" s="29">
        <v>589.06685000000004</v>
      </c>
    </row>
    <row r="33" spans="1:8" ht="12.75" customHeight="1" x14ac:dyDescent="0.25">
      <c r="A33" s="14" t="s">
        <v>13</v>
      </c>
      <c r="B33" s="29" t="s">
        <v>4</v>
      </c>
      <c r="C33" s="29">
        <v>81.771999999999991</v>
      </c>
      <c r="D33" s="29">
        <v>64.403000000000006</v>
      </c>
      <c r="E33" s="29">
        <v>102.72900000000001</v>
      </c>
      <c r="F33" s="29">
        <v>178.13945000000004</v>
      </c>
      <c r="G33" s="29">
        <v>427.90500000000003</v>
      </c>
      <c r="H33" s="29">
        <v>511.2890000000001</v>
      </c>
    </row>
    <row r="34" spans="1:8" ht="12.75" customHeight="1" x14ac:dyDescent="0.25">
      <c r="A34" s="14" t="s">
        <v>14</v>
      </c>
      <c r="B34" s="29" t="s">
        <v>4</v>
      </c>
      <c r="C34" s="29">
        <v>16.18</v>
      </c>
      <c r="D34" s="29">
        <v>17.226000000000003</v>
      </c>
      <c r="E34" s="29">
        <v>30.465000000000007</v>
      </c>
      <c r="F34" s="29">
        <v>52.019000000000013</v>
      </c>
      <c r="G34" s="29">
        <v>69.058999999999983</v>
      </c>
      <c r="H34" s="29">
        <v>182.70600000000002</v>
      </c>
    </row>
    <row r="35" spans="1:8" ht="12.75" customHeight="1" x14ac:dyDescent="0.25">
      <c r="A35" s="12" t="s">
        <v>148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22" t="s">
        <v>60</v>
      </c>
      <c r="B36" s="29" t="s">
        <v>4</v>
      </c>
      <c r="C36" s="29" t="s">
        <v>4</v>
      </c>
      <c r="D36" s="29" t="s">
        <v>4</v>
      </c>
      <c r="E36" s="29" t="s">
        <v>4</v>
      </c>
      <c r="F36" s="29">
        <v>0.42499999999999999</v>
      </c>
      <c r="G36" s="29">
        <v>0.375</v>
      </c>
      <c r="H36" s="29">
        <v>1.3480000000000001</v>
      </c>
    </row>
    <row r="37" spans="1:8" ht="12.75" customHeight="1" x14ac:dyDescent="0.25">
      <c r="A37" s="20" t="s">
        <v>151</v>
      </c>
      <c r="B37" s="29" t="s">
        <v>4</v>
      </c>
      <c r="C37" s="29">
        <v>65.364000000000004</v>
      </c>
      <c r="D37" s="29">
        <v>97.302000000000007</v>
      </c>
      <c r="E37" s="29">
        <v>220.60178000000002</v>
      </c>
      <c r="F37" s="29">
        <v>434.25811000000004</v>
      </c>
      <c r="G37" s="29">
        <v>792.86436000000003</v>
      </c>
      <c r="H37" s="29">
        <v>365.44135000000011</v>
      </c>
    </row>
    <row r="38" spans="1:8" ht="12.75" customHeight="1" x14ac:dyDescent="0.25">
      <c r="A38" s="20" t="s">
        <v>156</v>
      </c>
      <c r="B38" s="29" t="s">
        <v>4</v>
      </c>
      <c r="C38" s="29">
        <v>27.366</v>
      </c>
      <c r="D38" s="29">
        <v>35.340999999999994</v>
      </c>
      <c r="E38" s="29">
        <v>65.974999999999994</v>
      </c>
      <c r="F38" s="29">
        <v>84.795900000000003</v>
      </c>
      <c r="G38" s="29">
        <v>159.49655000000004</v>
      </c>
      <c r="H38" s="29">
        <v>195.19939000000002</v>
      </c>
    </row>
    <row r="39" spans="1:8" ht="12.75" customHeight="1" x14ac:dyDescent="0.25">
      <c r="A39" s="20" t="s">
        <v>152</v>
      </c>
      <c r="B39" s="29" t="s">
        <v>4</v>
      </c>
      <c r="C39" s="29">
        <v>384.88900000000001</v>
      </c>
      <c r="D39" s="29">
        <v>401.07699999999988</v>
      </c>
      <c r="E39" s="29">
        <v>496.09400000000011</v>
      </c>
      <c r="F39" s="29">
        <v>632.35093999999992</v>
      </c>
      <c r="G39" s="29">
        <v>1254.1787199999997</v>
      </c>
      <c r="H39" s="29">
        <v>3224.5849600000015</v>
      </c>
    </row>
    <row r="40" spans="1:8" ht="12.75" customHeight="1" x14ac:dyDescent="0.25">
      <c r="A40" s="46" t="s">
        <v>73</v>
      </c>
      <c r="B40" s="65" t="s">
        <v>4</v>
      </c>
      <c r="C40" s="65">
        <v>357.06899999999996</v>
      </c>
      <c r="D40" s="65">
        <v>376.66199999999998</v>
      </c>
      <c r="E40" s="65">
        <v>450.4170000000002</v>
      </c>
      <c r="F40" s="65">
        <v>468.7795499999998</v>
      </c>
      <c r="G40" s="65">
        <v>1101.3098899999998</v>
      </c>
      <c r="H40" s="65">
        <v>3135.7936200000017</v>
      </c>
    </row>
    <row r="41" spans="1:8" ht="12.75" customHeight="1" x14ac:dyDescent="0.25">
      <c r="A41" s="20" t="s">
        <v>153</v>
      </c>
      <c r="B41" s="29" t="s">
        <v>4</v>
      </c>
      <c r="C41" s="29">
        <v>411.36599999999999</v>
      </c>
      <c r="D41" s="29">
        <v>388.53000000000009</v>
      </c>
      <c r="E41" s="29">
        <v>399.74099999999993</v>
      </c>
      <c r="F41" s="29">
        <v>867.39699999999982</v>
      </c>
      <c r="G41" s="29">
        <v>3624.3519999999999</v>
      </c>
      <c r="H41" s="29">
        <v>7046.5510000000004</v>
      </c>
    </row>
    <row r="42" spans="1:8" ht="12.75" customHeight="1" x14ac:dyDescent="0.25">
      <c r="A42" s="20" t="s">
        <v>154</v>
      </c>
      <c r="B42" s="29" t="s">
        <v>4</v>
      </c>
      <c r="C42" s="29">
        <v>19.381999999999998</v>
      </c>
      <c r="D42" s="29">
        <v>17.405999999999999</v>
      </c>
      <c r="E42" s="29">
        <v>63.106000000000009</v>
      </c>
      <c r="F42" s="29">
        <v>113.82100000000001</v>
      </c>
      <c r="G42" s="29">
        <v>51.713140000000003</v>
      </c>
      <c r="H42" s="29">
        <v>529.05199999999991</v>
      </c>
    </row>
    <row r="43" spans="1:8" ht="12.75" customHeight="1" x14ac:dyDescent="0.25">
      <c r="A43" s="20" t="s">
        <v>155</v>
      </c>
      <c r="B43" s="29" t="s">
        <v>4</v>
      </c>
      <c r="C43" s="29">
        <v>2.6630000000000003</v>
      </c>
      <c r="D43" s="29">
        <v>4.8970000000000002</v>
      </c>
      <c r="E43" s="29">
        <v>6.1029999999999998</v>
      </c>
      <c r="F43" s="29">
        <v>5.6269999999999998</v>
      </c>
      <c r="G43" s="29">
        <v>11.999000000000002</v>
      </c>
      <c r="H43" s="29">
        <v>10.052</v>
      </c>
    </row>
    <row r="44" spans="1:8" ht="12" customHeight="1" x14ac:dyDescent="0.25">
      <c r="A44" s="20" t="s">
        <v>157</v>
      </c>
      <c r="B44" s="29" t="s">
        <v>4</v>
      </c>
      <c r="C44" s="29">
        <v>14.142999999999999</v>
      </c>
      <c r="D44" s="29">
        <v>19.527000000000001</v>
      </c>
      <c r="E44" s="29">
        <v>53.563480000000006</v>
      </c>
      <c r="F44" s="29">
        <v>77.328120000000013</v>
      </c>
      <c r="G44" s="29">
        <v>198.20437000000001</v>
      </c>
      <c r="H44" s="29">
        <v>249.78656000000001</v>
      </c>
    </row>
    <row r="45" spans="1:8" ht="12" customHeight="1" x14ac:dyDescent="0.25">
      <c r="A45" s="12" t="s">
        <v>15</v>
      </c>
      <c r="B45" s="43"/>
      <c r="C45" s="43"/>
      <c r="D45" s="43"/>
      <c r="E45" s="43"/>
      <c r="F45" s="43"/>
      <c r="G45" s="43"/>
      <c r="H45" s="43"/>
    </row>
    <row r="46" spans="1:8" ht="12" customHeight="1" x14ac:dyDescent="0.25">
      <c r="A46" s="14" t="s">
        <v>16</v>
      </c>
      <c r="B46" s="29" t="s">
        <v>4</v>
      </c>
      <c r="C46" s="29">
        <v>537.76900000000001</v>
      </c>
      <c r="D46" s="29">
        <v>552.67900000000009</v>
      </c>
      <c r="E46" s="29">
        <v>698.45247999999992</v>
      </c>
      <c r="F46" s="29">
        <v>822.5305699999999</v>
      </c>
      <c r="G46" s="29">
        <v>1484.5872800000002</v>
      </c>
      <c r="H46" s="29">
        <v>2113.0970599999991</v>
      </c>
    </row>
    <row r="47" spans="1:8" ht="12" customHeight="1" x14ac:dyDescent="0.25">
      <c r="A47" s="14" t="s">
        <v>17</v>
      </c>
      <c r="B47" s="29" t="s">
        <v>4</v>
      </c>
      <c r="C47" s="29">
        <v>68.218000000000018</v>
      </c>
      <c r="D47" s="29">
        <v>86.867999999999995</v>
      </c>
      <c r="E47" s="29">
        <v>111.13378</v>
      </c>
      <c r="F47" s="29">
        <v>238.25532999999996</v>
      </c>
      <c r="G47" s="29">
        <v>144.57302000000001</v>
      </c>
      <c r="H47" s="29">
        <v>186.24927000000005</v>
      </c>
    </row>
    <row r="48" spans="1:8" ht="12" customHeight="1" x14ac:dyDescent="0.25">
      <c r="A48" s="14" t="s">
        <v>18</v>
      </c>
      <c r="B48" s="29" t="s">
        <v>4</v>
      </c>
      <c r="C48" s="29">
        <v>30.119</v>
      </c>
      <c r="D48" s="29">
        <v>51.069000000000003</v>
      </c>
      <c r="E48" s="29">
        <v>77.90600000000002</v>
      </c>
      <c r="F48" s="29">
        <v>118.709</v>
      </c>
      <c r="G48" s="29">
        <v>205.23471000000001</v>
      </c>
      <c r="H48" s="29">
        <v>321.29799999999994</v>
      </c>
    </row>
    <row r="49" spans="1:8" ht="12" customHeight="1" x14ac:dyDescent="0.25">
      <c r="A49" s="14" t="s">
        <v>19</v>
      </c>
      <c r="B49" s="29" t="s">
        <v>4</v>
      </c>
      <c r="C49" s="29">
        <v>14.411000000000001</v>
      </c>
      <c r="D49" s="29">
        <v>14.488</v>
      </c>
      <c r="E49" s="29">
        <v>23.040000000000003</v>
      </c>
      <c r="F49" s="29">
        <v>76.520999999999987</v>
      </c>
      <c r="G49" s="29">
        <v>229.40338</v>
      </c>
      <c r="H49" s="29">
        <v>544.86</v>
      </c>
    </row>
    <row r="50" spans="1:8" ht="12" customHeight="1" x14ac:dyDescent="0.25">
      <c r="A50" s="14" t="s">
        <v>20</v>
      </c>
      <c r="B50" s="29" t="s">
        <v>4</v>
      </c>
      <c r="C50" s="29" t="s">
        <v>4</v>
      </c>
      <c r="D50" s="29" t="s">
        <v>4</v>
      </c>
      <c r="E50" s="29">
        <v>7.6460000000000008</v>
      </c>
      <c r="F50" s="29">
        <v>1.7605200000000001</v>
      </c>
      <c r="G50" s="29">
        <v>4.1630000000000003</v>
      </c>
      <c r="H50" s="29">
        <v>13.74945</v>
      </c>
    </row>
    <row r="51" spans="1:8" ht="12" customHeight="1" x14ac:dyDescent="0.25">
      <c r="A51" s="14" t="s">
        <v>21</v>
      </c>
      <c r="B51" s="29" t="s">
        <v>4</v>
      </c>
      <c r="C51" s="29">
        <v>2.6459999999999999</v>
      </c>
      <c r="D51" s="29">
        <v>14</v>
      </c>
      <c r="E51" s="29">
        <v>17.54</v>
      </c>
      <c r="F51" s="29">
        <v>16.42802</v>
      </c>
      <c r="G51" s="29">
        <v>117.27099999999997</v>
      </c>
      <c r="H51" s="29">
        <v>144.07599999999999</v>
      </c>
    </row>
    <row r="52" spans="1:8" ht="12" customHeight="1" x14ac:dyDescent="0.25">
      <c r="A52" s="14" t="s">
        <v>22</v>
      </c>
      <c r="B52" s="29" t="s">
        <v>4</v>
      </c>
      <c r="C52" s="29">
        <v>10.928000000000001</v>
      </c>
      <c r="D52" s="29">
        <v>6.6909999999999998</v>
      </c>
      <c r="E52" s="29">
        <v>53.527000000000008</v>
      </c>
      <c r="F52" s="29">
        <v>90.841999999999999</v>
      </c>
      <c r="G52" s="29">
        <v>246.69559999999996</v>
      </c>
      <c r="H52" s="29">
        <v>1093.6960000000001</v>
      </c>
    </row>
    <row r="53" spans="1:8" ht="12" customHeight="1" x14ac:dyDescent="0.25">
      <c r="A53" s="14" t="s">
        <v>23</v>
      </c>
      <c r="B53" s="29" t="s">
        <v>4</v>
      </c>
      <c r="C53" s="29">
        <v>9.6029999999999998</v>
      </c>
      <c r="D53" s="29">
        <v>5.9470000000000001</v>
      </c>
      <c r="E53" s="29">
        <v>14.722</v>
      </c>
      <c r="F53" s="29">
        <v>20.14</v>
      </c>
      <c r="G53" s="29">
        <v>46.508890000000001</v>
      </c>
      <c r="H53" s="29">
        <v>76.556000000000012</v>
      </c>
    </row>
    <row r="54" spans="1:8" ht="12" customHeight="1" x14ac:dyDescent="0.25">
      <c r="A54" s="14" t="s">
        <v>24</v>
      </c>
      <c r="B54" s="29" t="s">
        <v>4</v>
      </c>
      <c r="C54" s="29">
        <v>8.7410000000000014</v>
      </c>
      <c r="D54" s="29">
        <v>4.8829999999999991</v>
      </c>
      <c r="E54" s="29">
        <v>28.669</v>
      </c>
      <c r="F54" s="29">
        <v>45.164899999999996</v>
      </c>
      <c r="G54" s="29">
        <v>136.31969999999995</v>
      </c>
      <c r="H54" s="29">
        <v>242.75265000000002</v>
      </c>
    </row>
    <row r="55" spans="1:8" ht="12" customHeight="1" x14ac:dyDescent="0.25">
      <c r="A55" s="14" t="s">
        <v>25</v>
      </c>
      <c r="B55" s="29" t="s">
        <v>4</v>
      </c>
      <c r="C55" s="29">
        <v>8.4489999999999998</v>
      </c>
      <c r="D55" s="29">
        <v>10.635</v>
      </c>
      <c r="E55" s="29">
        <v>12.308999999999999</v>
      </c>
      <c r="F55" s="29">
        <v>18.310870000000001</v>
      </c>
      <c r="G55" s="29">
        <v>17.92239</v>
      </c>
      <c r="H55" s="29">
        <v>26.543120000000002</v>
      </c>
    </row>
    <row r="56" spans="1:8" ht="12" customHeight="1" x14ac:dyDescent="0.25">
      <c r="A56" s="14" t="s">
        <v>26</v>
      </c>
      <c r="B56" s="29" t="s">
        <v>4</v>
      </c>
      <c r="C56" s="29">
        <v>165.14199999999997</v>
      </c>
      <c r="D56" s="29">
        <v>168.90299999999999</v>
      </c>
      <c r="E56" s="29">
        <v>173.98299999999998</v>
      </c>
      <c r="F56" s="29">
        <v>481.26799999999997</v>
      </c>
      <c r="G56" s="29">
        <v>1946.8195599999995</v>
      </c>
      <c r="H56" s="29">
        <v>4233.0278399999997</v>
      </c>
    </row>
    <row r="57" spans="1:8" ht="12" customHeight="1" x14ac:dyDescent="0.25">
      <c r="A57" s="14" t="s">
        <v>27</v>
      </c>
      <c r="B57" s="29" t="s">
        <v>4</v>
      </c>
      <c r="C57" s="29">
        <v>26.952999999999996</v>
      </c>
      <c r="D57" s="29">
        <v>14.869</v>
      </c>
      <c r="E57" s="29">
        <v>18.793000000000003</v>
      </c>
      <c r="F57" s="29">
        <v>100.68621</v>
      </c>
      <c r="G57" s="29">
        <v>223.98000000000002</v>
      </c>
      <c r="H57" s="29">
        <v>1233.1877700000002</v>
      </c>
    </row>
    <row r="58" spans="1:8" ht="12" customHeight="1" x14ac:dyDescent="0.25">
      <c r="A58" s="14" t="s">
        <v>28</v>
      </c>
      <c r="B58" s="29" t="s">
        <v>4</v>
      </c>
      <c r="C58" s="29">
        <v>12.086000000000002</v>
      </c>
      <c r="D58" s="29">
        <v>10.82</v>
      </c>
      <c r="E58" s="29">
        <v>20.265999999999998</v>
      </c>
      <c r="F58" s="29">
        <v>66.154650000000004</v>
      </c>
      <c r="G58" s="29">
        <v>197.63783000000001</v>
      </c>
      <c r="H58" s="29">
        <v>242.34269999999998</v>
      </c>
    </row>
    <row r="59" spans="1:8" ht="12" customHeight="1" thickBot="1" x14ac:dyDescent="0.3">
      <c r="A59" s="59" t="s">
        <v>29</v>
      </c>
      <c r="B59" s="61" t="s">
        <v>4</v>
      </c>
      <c r="C59" s="61">
        <v>30.108000000000001</v>
      </c>
      <c r="D59" s="61">
        <v>22.228000000000002</v>
      </c>
      <c r="E59" s="61">
        <v>47.196999999999996</v>
      </c>
      <c r="F59" s="61">
        <v>119.232</v>
      </c>
      <c r="G59" s="61">
        <v>1092.0667799999999</v>
      </c>
      <c r="H59" s="61">
        <v>1150.5793999999999</v>
      </c>
    </row>
    <row r="60" spans="1:8" s="35" customFormat="1" ht="12" customHeight="1" x14ac:dyDescent="0.25">
      <c r="E60" s="36"/>
      <c r="F60" s="36"/>
    </row>
    <row r="61" spans="1:8" ht="12" customHeight="1" x14ac:dyDescent="0.25">
      <c r="H61" s="36" t="s">
        <v>193</v>
      </c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7030A0"/>
    <pageSetUpPr fitToPage="1"/>
  </sheetPr>
  <dimension ref="A1:H78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CONCATENATE(seznam!B7,seznam!C7)</f>
        <v>Tab. A.3 Celkové výdaje za VaV provedený v ČR financované ze soukromých zdrojů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 t="s">
        <v>4</v>
      </c>
      <c r="C4" s="10">
        <v>26299.027389999963</v>
      </c>
      <c r="D4" s="10">
        <v>25934.326899999956</v>
      </c>
      <c r="E4" s="10">
        <v>24656.86854000001</v>
      </c>
      <c r="F4" s="10">
        <v>26757.257750000059</v>
      </c>
      <c r="G4" s="10">
        <v>29890.071499999965</v>
      </c>
      <c r="H4" s="10">
        <v>33464.307599999898</v>
      </c>
    </row>
    <row r="5" spans="1:8" ht="12.75" customHeight="1" x14ac:dyDescent="0.25">
      <c r="A5" s="12" t="s">
        <v>3</v>
      </c>
      <c r="B5" s="43"/>
      <c r="C5" s="43"/>
      <c r="D5" s="43"/>
      <c r="E5" s="43"/>
      <c r="F5" s="43"/>
      <c r="G5" s="43"/>
      <c r="H5" s="43"/>
    </row>
    <row r="6" spans="1:8" ht="12.75" customHeight="1" x14ac:dyDescent="0.25">
      <c r="A6" s="14" t="s">
        <v>117</v>
      </c>
      <c r="B6" s="18" t="s">
        <v>4</v>
      </c>
      <c r="C6" s="18">
        <v>23591.785959999957</v>
      </c>
      <c r="D6" s="18">
        <v>22467.276164999959</v>
      </c>
      <c r="E6" s="18">
        <v>20225.73529000003</v>
      </c>
      <c r="F6" s="18">
        <v>21596.861050000069</v>
      </c>
      <c r="G6" s="18">
        <v>23647.648589999968</v>
      </c>
      <c r="H6" s="18">
        <v>26328.08751000003</v>
      </c>
    </row>
    <row r="7" spans="1:8" ht="12.75" customHeight="1" x14ac:dyDescent="0.25">
      <c r="A7" s="20" t="s">
        <v>118</v>
      </c>
      <c r="B7" s="18" t="s">
        <v>4</v>
      </c>
      <c r="C7" s="18">
        <v>2707.24143</v>
      </c>
      <c r="D7" s="18">
        <v>3467.0507349999993</v>
      </c>
      <c r="E7" s="18">
        <v>4431.133249999999</v>
      </c>
      <c r="F7" s="18">
        <v>5160.3967000000002</v>
      </c>
      <c r="G7" s="18">
        <v>6242.4229100000048</v>
      </c>
      <c r="H7" s="18">
        <v>7136.2200900000007</v>
      </c>
    </row>
    <row r="8" spans="1:8" ht="12.75" customHeight="1" x14ac:dyDescent="0.25">
      <c r="A8" s="12" t="s">
        <v>116</v>
      </c>
      <c r="B8" s="43"/>
      <c r="C8" s="43"/>
      <c r="D8" s="43"/>
      <c r="E8" s="43"/>
      <c r="F8" s="43"/>
      <c r="G8" s="43"/>
      <c r="H8" s="43"/>
    </row>
    <row r="9" spans="1:8" ht="12.75" customHeight="1" x14ac:dyDescent="0.25">
      <c r="A9" s="15" t="s">
        <v>41</v>
      </c>
      <c r="B9" s="16" t="s">
        <v>4</v>
      </c>
      <c r="C9" s="16">
        <v>24628.047169999958</v>
      </c>
      <c r="D9" s="16">
        <v>24561.466209999966</v>
      </c>
      <c r="E9" s="16">
        <v>23344.050210000023</v>
      </c>
      <c r="F9" s="16">
        <v>24945.15091000004</v>
      </c>
      <c r="G9" s="16">
        <v>27942.699879999942</v>
      </c>
      <c r="H9" s="16">
        <v>31466.923890000056</v>
      </c>
    </row>
    <row r="10" spans="1:8" ht="12.75" customHeight="1" x14ac:dyDescent="0.25">
      <c r="A10" s="17" t="s">
        <v>63</v>
      </c>
      <c r="B10" s="29" t="s">
        <v>4</v>
      </c>
      <c r="C10" s="29">
        <v>953.68410999999981</v>
      </c>
      <c r="D10" s="29">
        <v>1558.5961599999996</v>
      </c>
      <c r="E10" s="29">
        <v>1362.4563400000006</v>
      </c>
      <c r="F10" s="29">
        <v>1295.37003</v>
      </c>
      <c r="G10" s="29">
        <v>1118.2169999999996</v>
      </c>
      <c r="H10" s="29">
        <v>925.23926999999981</v>
      </c>
    </row>
    <row r="11" spans="1:8" ht="12.75" customHeight="1" x14ac:dyDescent="0.25">
      <c r="A11" s="17" t="s">
        <v>64</v>
      </c>
      <c r="B11" s="29" t="s">
        <v>4</v>
      </c>
      <c r="C11" s="29">
        <v>9565.0487099999991</v>
      </c>
      <c r="D11" s="29">
        <v>7231.0257800000027</v>
      </c>
      <c r="E11" s="29">
        <v>7149.0526500000078</v>
      </c>
      <c r="F11" s="29">
        <v>9471.2135299999954</v>
      </c>
      <c r="G11" s="29">
        <v>10030.300209999999</v>
      </c>
      <c r="H11" s="29">
        <v>11130.920600000003</v>
      </c>
    </row>
    <row r="12" spans="1:8" ht="12.75" customHeight="1" x14ac:dyDescent="0.25">
      <c r="A12" s="17" t="s">
        <v>65</v>
      </c>
      <c r="B12" s="29" t="s">
        <v>4</v>
      </c>
      <c r="C12" s="29">
        <v>14109.314350000004</v>
      </c>
      <c r="D12" s="29">
        <v>15771.844270000011</v>
      </c>
      <c r="E12" s="29">
        <v>14832.541219999996</v>
      </c>
      <c r="F12" s="29">
        <v>14178.56735000001</v>
      </c>
      <c r="G12" s="29">
        <v>16794.182670000006</v>
      </c>
      <c r="H12" s="29">
        <v>19410.764020000006</v>
      </c>
    </row>
    <row r="13" spans="1:8" ht="12.75" customHeight="1" x14ac:dyDescent="0.25">
      <c r="A13" s="15" t="s">
        <v>42</v>
      </c>
      <c r="B13" s="10" t="s">
        <v>4</v>
      </c>
      <c r="C13" s="10">
        <v>1590.7239999999999</v>
      </c>
      <c r="D13" s="10">
        <v>1293.8900000000001</v>
      </c>
      <c r="E13" s="10">
        <v>1182.9884400000001</v>
      </c>
      <c r="F13" s="10">
        <v>1620.2680000000003</v>
      </c>
      <c r="G13" s="10">
        <v>1693.7594599999998</v>
      </c>
      <c r="H13" s="10">
        <v>1714.19</v>
      </c>
    </row>
    <row r="14" spans="1:8" ht="12.75" customHeight="1" x14ac:dyDescent="0.25">
      <c r="A14" s="17" t="s">
        <v>33</v>
      </c>
      <c r="B14" s="29" t="s">
        <v>4</v>
      </c>
      <c r="C14" s="29">
        <v>1314.7359999999999</v>
      </c>
      <c r="D14" s="29">
        <v>947.13900000000012</v>
      </c>
      <c r="E14" s="29">
        <v>925.02300000000014</v>
      </c>
      <c r="F14" s="29">
        <v>1370.0620000000004</v>
      </c>
      <c r="G14" s="29">
        <v>1570.7389999999998</v>
      </c>
      <c r="H14" s="29">
        <v>1548.374</v>
      </c>
    </row>
    <row r="15" spans="1:8" ht="12.75" customHeight="1" x14ac:dyDescent="0.25">
      <c r="A15" s="17" t="s">
        <v>34</v>
      </c>
      <c r="B15" s="29" t="s">
        <v>4</v>
      </c>
      <c r="C15" s="29">
        <v>217.36799999999999</v>
      </c>
      <c r="D15" s="29">
        <v>268.6459999999999</v>
      </c>
      <c r="E15" s="29">
        <v>234.60299999999995</v>
      </c>
      <c r="F15" s="29">
        <v>221.36799999999997</v>
      </c>
      <c r="G15" s="29">
        <v>103.41246000000001</v>
      </c>
      <c r="H15" s="29">
        <v>148.12000000000003</v>
      </c>
    </row>
    <row r="16" spans="1:8" ht="12.75" customHeight="1" x14ac:dyDescent="0.25">
      <c r="A16" s="44" t="s">
        <v>66</v>
      </c>
      <c r="B16" s="29" t="s">
        <v>4</v>
      </c>
      <c r="C16" s="29">
        <v>58.62</v>
      </c>
      <c r="D16" s="29">
        <v>78.10499999999999</v>
      </c>
      <c r="E16" s="29">
        <v>23.362440000000007</v>
      </c>
      <c r="F16" s="29">
        <v>28.838000000000001</v>
      </c>
      <c r="G16" s="29">
        <v>19.608000000000001</v>
      </c>
      <c r="H16" s="29">
        <v>17.696000000000002</v>
      </c>
    </row>
    <row r="17" spans="1:8" ht="12.75" customHeight="1" x14ac:dyDescent="0.25">
      <c r="A17" s="15" t="s">
        <v>43</v>
      </c>
      <c r="B17" s="10" t="s">
        <v>4</v>
      </c>
      <c r="C17" s="10">
        <v>71.95</v>
      </c>
      <c r="D17" s="10">
        <v>60.1</v>
      </c>
      <c r="E17" s="10">
        <v>106.34800000000001</v>
      </c>
      <c r="F17" s="10">
        <v>119.27999999999999</v>
      </c>
      <c r="G17" s="10">
        <v>160.49</v>
      </c>
      <c r="H17" s="10">
        <v>161.41500000000002</v>
      </c>
    </row>
    <row r="18" spans="1:8" ht="12.75" customHeight="1" x14ac:dyDescent="0.25">
      <c r="A18" s="17" t="s">
        <v>68</v>
      </c>
      <c r="B18" s="29" t="s">
        <v>4</v>
      </c>
      <c r="C18" s="29">
        <v>56.939</v>
      </c>
      <c r="D18" s="29">
        <v>53.055</v>
      </c>
      <c r="E18" s="29">
        <v>86.024000000000001</v>
      </c>
      <c r="F18" s="29">
        <v>118.08699999999999</v>
      </c>
      <c r="G18" s="29">
        <v>158.04900000000001</v>
      </c>
      <c r="H18" s="29">
        <v>152.47900000000001</v>
      </c>
    </row>
    <row r="19" spans="1:8" ht="12.75" customHeight="1" x14ac:dyDescent="0.25">
      <c r="A19" s="17" t="s">
        <v>69</v>
      </c>
      <c r="B19" s="29" t="s">
        <v>4</v>
      </c>
      <c r="C19" s="29">
        <v>11.823</v>
      </c>
      <c r="D19" s="29">
        <v>4.0790000000000006</v>
      </c>
      <c r="E19" s="29">
        <v>16.673999999999999</v>
      </c>
      <c r="F19" s="29" t="s">
        <v>4</v>
      </c>
      <c r="G19" s="29" t="s">
        <v>4</v>
      </c>
      <c r="H19" s="29">
        <v>5.8999999999999995</v>
      </c>
    </row>
    <row r="20" spans="1:8" ht="12.75" customHeight="1" x14ac:dyDescent="0.25">
      <c r="A20" s="17" t="s">
        <v>70</v>
      </c>
      <c r="B20" s="29" t="s">
        <v>4</v>
      </c>
      <c r="C20" s="29">
        <v>3.1879999999999997</v>
      </c>
      <c r="D20" s="29">
        <v>2.9660000000000002</v>
      </c>
      <c r="E20" s="29">
        <v>3.6500000000000004</v>
      </c>
      <c r="F20" s="29">
        <v>1.1930000000000001</v>
      </c>
      <c r="G20" s="29">
        <v>2.4410000000000003</v>
      </c>
      <c r="H20" s="29">
        <v>3.036</v>
      </c>
    </row>
    <row r="21" spans="1:8" ht="12.75" customHeight="1" x14ac:dyDescent="0.25">
      <c r="A21" s="15" t="s">
        <v>62</v>
      </c>
      <c r="B21" s="10" t="s">
        <v>4</v>
      </c>
      <c r="C21" s="10">
        <v>8.3062199999999979</v>
      </c>
      <c r="D21" s="10">
        <v>18.870690000000003</v>
      </c>
      <c r="E21" s="10">
        <v>23.481890000000003</v>
      </c>
      <c r="F21" s="10">
        <v>72.558840000000018</v>
      </c>
      <c r="G21" s="10">
        <v>93.122159999999994</v>
      </c>
      <c r="H21" s="10">
        <v>121.77871</v>
      </c>
    </row>
    <row r="22" spans="1:8" ht="12.75" customHeight="1" x14ac:dyDescent="0.25">
      <c r="A22" s="12" t="s">
        <v>74</v>
      </c>
      <c r="B22" s="13"/>
      <c r="C22" s="13"/>
      <c r="D22" s="13"/>
      <c r="E22" s="13"/>
      <c r="F22" s="13"/>
      <c r="G22" s="13"/>
      <c r="H22" s="13"/>
    </row>
    <row r="23" spans="1:8" ht="12.75" customHeight="1" x14ac:dyDescent="0.25">
      <c r="A23" s="49" t="s">
        <v>75</v>
      </c>
      <c r="B23" s="29" t="s">
        <v>4</v>
      </c>
      <c r="C23" s="29">
        <v>12.315099999999996</v>
      </c>
      <c r="D23" s="29">
        <v>16.106569999999998</v>
      </c>
      <c r="E23" s="29">
        <v>38.879629999999999</v>
      </c>
      <c r="F23" s="29">
        <v>52.610459999999975</v>
      </c>
      <c r="G23" s="29">
        <v>24.804889999999993</v>
      </c>
      <c r="H23" s="29">
        <v>38.453220000000009</v>
      </c>
    </row>
    <row r="24" spans="1:8" ht="12.75" customHeight="1" x14ac:dyDescent="0.25">
      <c r="A24" s="49" t="s">
        <v>76</v>
      </c>
      <c r="B24" s="29" t="s">
        <v>4</v>
      </c>
      <c r="C24" s="29">
        <v>1402.9862299999993</v>
      </c>
      <c r="D24" s="29">
        <v>1502.0116400000018</v>
      </c>
      <c r="E24" s="29">
        <v>1671.9162100000001</v>
      </c>
      <c r="F24" s="29">
        <v>1905.2425799999999</v>
      </c>
      <c r="G24" s="29">
        <v>2271.9565999999991</v>
      </c>
      <c r="H24" s="29">
        <v>2263.8294699999965</v>
      </c>
    </row>
    <row r="25" spans="1:8" ht="12.75" customHeight="1" x14ac:dyDescent="0.25">
      <c r="A25" s="49" t="s">
        <v>77</v>
      </c>
      <c r="B25" s="29" t="s">
        <v>4</v>
      </c>
      <c r="C25" s="29">
        <v>2215.23243</v>
      </c>
      <c r="D25" s="29">
        <v>2145.251560000002</v>
      </c>
      <c r="E25" s="29">
        <v>2035.6965699999996</v>
      </c>
      <c r="F25" s="29">
        <v>2271.8616699999989</v>
      </c>
      <c r="G25" s="29">
        <v>2396.7368100000022</v>
      </c>
      <c r="H25" s="29">
        <v>2301.3297399999997</v>
      </c>
    </row>
    <row r="26" spans="1:8" ht="12.75" customHeight="1" x14ac:dyDescent="0.25">
      <c r="A26" s="49" t="s">
        <v>78</v>
      </c>
      <c r="B26" s="29" t="s">
        <v>4</v>
      </c>
      <c r="C26" s="29">
        <v>2136.3358899999989</v>
      </c>
      <c r="D26" s="29">
        <v>2560.6542299999983</v>
      </c>
      <c r="E26" s="29">
        <v>2798.26037</v>
      </c>
      <c r="F26" s="29">
        <v>2743.2796999999969</v>
      </c>
      <c r="G26" s="29">
        <v>3057.1259300000006</v>
      </c>
      <c r="H26" s="29">
        <v>3042.3374999999996</v>
      </c>
    </row>
    <row r="27" spans="1:8" ht="12.75" customHeight="1" x14ac:dyDescent="0.25">
      <c r="A27" s="49" t="s">
        <v>79</v>
      </c>
      <c r="B27" s="29" t="s">
        <v>4</v>
      </c>
      <c r="C27" s="29">
        <v>5248.0731499999974</v>
      </c>
      <c r="D27" s="29">
        <v>5288.2658999999994</v>
      </c>
      <c r="E27" s="29">
        <v>5034.9648700000007</v>
      </c>
      <c r="F27" s="29">
        <v>4685.1933100000006</v>
      </c>
      <c r="G27" s="29">
        <v>5134.4705699999986</v>
      </c>
      <c r="H27" s="29">
        <v>5713.2666900000031</v>
      </c>
    </row>
    <row r="28" spans="1:8" ht="12.75" customHeight="1" x14ac:dyDescent="0.25">
      <c r="A28" s="49" t="s">
        <v>80</v>
      </c>
      <c r="B28" s="29" t="s">
        <v>4</v>
      </c>
      <c r="C28" s="29">
        <v>3047.1055900000015</v>
      </c>
      <c r="D28" s="29">
        <v>3320.1170000000002</v>
      </c>
      <c r="E28" s="29">
        <v>3116.3238900000006</v>
      </c>
      <c r="F28" s="29">
        <v>4256.6623300000001</v>
      </c>
      <c r="G28" s="29">
        <v>4512.239700000001</v>
      </c>
      <c r="H28" s="29">
        <v>3897.1629799999987</v>
      </c>
    </row>
    <row r="29" spans="1:8" ht="12.75" customHeight="1" x14ac:dyDescent="0.25">
      <c r="A29" s="66" t="s">
        <v>81</v>
      </c>
      <c r="B29" s="18" t="s">
        <v>4</v>
      </c>
      <c r="C29" s="18">
        <v>12236.978999999996</v>
      </c>
      <c r="D29" s="18">
        <v>11101.920000000002</v>
      </c>
      <c r="E29" s="18">
        <v>9960.8270000000066</v>
      </c>
      <c r="F29" s="18">
        <v>10842.407699999996</v>
      </c>
      <c r="G29" s="18">
        <v>12492.736999999997</v>
      </c>
      <c r="H29" s="18">
        <v>16207.927999999998</v>
      </c>
    </row>
    <row r="30" spans="1:8" ht="12.75" customHeight="1" x14ac:dyDescent="0.25">
      <c r="A30" s="12" t="s">
        <v>113</v>
      </c>
      <c r="B30" s="43"/>
      <c r="C30" s="43"/>
      <c r="D30" s="43"/>
      <c r="E30" s="43"/>
      <c r="F30" s="43"/>
      <c r="G30" s="43"/>
      <c r="H30" s="43"/>
    </row>
    <row r="31" spans="1:8" ht="12.75" customHeight="1" x14ac:dyDescent="0.25">
      <c r="A31" s="14" t="s">
        <v>9</v>
      </c>
      <c r="B31" s="29" t="s">
        <v>4</v>
      </c>
      <c r="C31" s="29">
        <v>4909.7087700000011</v>
      </c>
      <c r="D31" s="29">
        <v>3669.9318500000008</v>
      </c>
      <c r="E31" s="29">
        <v>3701.8907300000005</v>
      </c>
      <c r="F31" s="29">
        <v>4754.4058300000033</v>
      </c>
      <c r="G31" s="29">
        <v>5705.6653099999876</v>
      </c>
      <c r="H31" s="29">
        <v>6740.0453500000003</v>
      </c>
    </row>
    <row r="32" spans="1:8" ht="12.75" customHeight="1" x14ac:dyDescent="0.25">
      <c r="A32" s="20" t="s">
        <v>10</v>
      </c>
      <c r="B32" s="18" t="s">
        <v>4</v>
      </c>
      <c r="C32" s="18">
        <v>19289.030949999993</v>
      </c>
      <c r="D32" s="18">
        <v>19703.559669999995</v>
      </c>
      <c r="E32" s="18">
        <v>18577.228660000026</v>
      </c>
      <c r="F32" s="18">
        <v>19487.202410000013</v>
      </c>
      <c r="G32" s="18">
        <v>21512.381689999995</v>
      </c>
      <c r="H32" s="18">
        <v>24065.749920000002</v>
      </c>
    </row>
    <row r="33" spans="1:8" ht="12.75" customHeight="1" x14ac:dyDescent="0.25">
      <c r="A33" s="14" t="s">
        <v>11</v>
      </c>
      <c r="B33" s="29" t="s">
        <v>4</v>
      </c>
      <c r="C33" s="29">
        <v>1410.7512699999997</v>
      </c>
      <c r="D33" s="29">
        <v>1676.1448399999995</v>
      </c>
      <c r="E33" s="29">
        <v>1617.171450000001</v>
      </c>
      <c r="F33" s="29">
        <v>1613.4127900000001</v>
      </c>
      <c r="G33" s="29">
        <v>1501.1854600000001</v>
      </c>
      <c r="H33" s="29">
        <v>1434.4662200000002</v>
      </c>
    </row>
    <row r="34" spans="1:8" ht="12.75" customHeight="1" x14ac:dyDescent="0.25">
      <c r="A34" s="14" t="s">
        <v>12</v>
      </c>
      <c r="B34" s="29" t="s">
        <v>4</v>
      </c>
      <c r="C34" s="29">
        <v>327.04653999999994</v>
      </c>
      <c r="D34" s="29">
        <v>423.31365000000017</v>
      </c>
      <c r="E34" s="29">
        <v>423.84544999999986</v>
      </c>
      <c r="F34" s="29">
        <v>353.76645000000008</v>
      </c>
      <c r="G34" s="29">
        <v>445.68062999999989</v>
      </c>
      <c r="H34" s="29">
        <v>502.72142999999983</v>
      </c>
    </row>
    <row r="35" spans="1:8" ht="12.75" customHeight="1" x14ac:dyDescent="0.25">
      <c r="A35" s="14" t="s">
        <v>13</v>
      </c>
      <c r="B35" s="29" t="s">
        <v>4</v>
      </c>
      <c r="C35" s="29">
        <v>146.25286000000003</v>
      </c>
      <c r="D35" s="29">
        <v>255.73270999999997</v>
      </c>
      <c r="E35" s="29">
        <v>210.82781</v>
      </c>
      <c r="F35" s="29">
        <v>412.54226999999992</v>
      </c>
      <c r="G35" s="29">
        <v>622.77540999999974</v>
      </c>
      <c r="H35" s="29">
        <v>619.19967999999983</v>
      </c>
    </row>
    <row r="36" spans="1:8" ht="12.75" customHeight="1" x14ac:dyDescent="0.25">
      <c r="A36" s="14" t="s">
        <v>14</v>
      </c>
      <c r="B36" s="29" t="s">
        <v>4</v>
      </c>
      <c r="C36" s="29">
        <v>216.23700000000005</v>
      </c>
      <c r="D36" s="29">
        <v>205.64417999999998</v>
      </c>
      <c r="E36" s="29">
        <v>125.90444000000001</v>
      </c>
      <c r="F36" s="29">
        <v>135.928</v>
      </c>
      <c r="G36" s="29">
        <v>102.38300000000002</v>
      </c>
      <c r="H36" s="29">
        <v>102.12500000000001</v>
      </c>
    </row>
    <row r="37" spans="1:8" ht="12.75" customHeight="1" x14ac:dyDescent="0.25">
      <c r="A37" s="12" t="s">
        <v>148</v>
      </c>
      <c r="B37" s="43"/>
      <c r="C37" s="43"/>
      <c r="D37" s="43"/>
      <c r="E37" s="43"/>
      <c r="F37" s="43"/>
      <c r="G37" s="43"/>
      <c r="H37" s="43"/>
    </row>
    <row r="38" spans="1:8" ht="12.75" customHeight="1" x14ac:dyDescent="0.25">
      <c r="A38" s="22" t="s">
        <v>60</v>
      </c>
      <c r="B38" s="29" t="s">
        <v>4</v>
      </c>
      <c r="C38" s="29">
        <v>44.116</v>
      </c>
      <c r="D38" s="29">
        <v>47.618859999999998</v>
      </c>
      <c r="E38" s="29">
        <v>43.093000000000004</v>
      </c>
      <c r="F38" s="29">
        <v>51.09899999999999</v>
      </c>
      <c r="G38" s="29">
        <v>64.248180000000005</v>
      </c>
      <c r="H38" s="29">
        <v>77.974960000000024</v>
      </c>
    </row>
    <row r="39" spans="1:8" ht="12.75" customHeight="1" x14ac:dyDescent="0.25">
      <c r="A39" s="20" t="s">
        <v>151</v>
      </c>
      <c r="B39" s="29" t="s">
        <v>4</v>
      </c>
      <c r="C39" s="29">
        <v>15099.087399999997</v>
      </c>
      <c r="D39" s="29">
        <v>15273.591809999993</v>
      </c>
      <c r="E39" s="29">
        <v>14423.999300000009</v>
      </c>
      <c r="F39" s="29">
        <v>15133.758590000001</v>
      </c>
      <c r="G39" s="29">
        <v>17149.296840000003</v>
      </c>
      <c r="H39" s="29">
        <v>19437.617979999992</v>
      </c>
    </row>
    <row r="40" spans="1:8" ht="12.75" customHeight="1" x14ac:dyDescent="0.25">
      <c r="A40" s="20" t="s">
        <v>156</v>
      </c>
      <c r="B40" s="29" t="s">
        <v>4</v>
      </c>
      <c r="C40" s="29">
        <v>2791.0713300000007</v>
      </c>
      <c r="D40" s="29">
        <v>3332.4983000000002</v>
      </c>
      <c r="E40" s="29">
        <v>3295.0956400000005</v>
      </c>
      <c r="F40" s="29">
        <v>3613.9294999999979</v>
      </c>
      <c r="G40" s="29">
        <v>4106.7824300000002</v>
      </c>
      <c r="H40" s="29">
        <v>4761.2311699999991</v>
      </c>
    </row>
    <row r="41" spans="1:8" ht="12.75" customHeight="1" x14ac:dyDescent="0.25">
      <c r="A41" s="20" t="s">
        <v>152</v>
      </c>
      <c r="B41" s="29" t="s">
        <v>4</v>
      </c>
      <c r="C41" s="29">
        <v>5714.3556399999989</v>
      </c>
      <c r="D41" s="29">
        <v>5293.2220899999975</v>
      </c>
      <c r="E41" s="29">
        <v>5401.2071099999903</v>
      </c>
      <c r="F41" s="29">
        <v>6278.2079299999996</v>
      </c>
      <c r="G41" s="29">
        <v>6959.222850000001</v>
      </c>
      <c r="H41" s="29">
        <v>7322.1161499999916</v>
      </c>
    </row>
    <row r="42" spans="1:8" ht="12.75" customHeight="1" x14ac:dyDescent="0.25">
      <c r="A42" s="46" t="s">
        <v>73</v>
      </c>
      <c r="B42" s="65" t="s">
        <v>4</v>
      </c>
      <c r="C42" s="65">
        <v>5059.4120499999999</v>
      </c>
      <c r="D42" s="65">
        <v>4419.3590899999999</v>
      </c>
      <c r="E42" s="65">
        <v>4340.8244500000001</v>
      </c>
      <c r="F42" s="65">
        <v>5088.9661799999958</v>
      </c>
      <c r="G42" s="65">
        <v>5248.0450099999953</v>
      </c>
      <c r="H42" s="65">
        <v>5469.1522199999981</v>
      </c>
    </row>
    <row r="43" spans="1:8" ht="12.75" customHeight="1" x14ac:dyDescent="0.25">
      <c r="A43" s="20" t="s">
        <v>153</v>
      </c>
      <c r="B43" s="29" t="s">
        <v>4</v>
      </c>
      <c r="C43" s="29">
        <v>60.625000000000014</v>
      </c>
      <c r="D43" s="29">
        <v>63.594000000000008</v>
      </c>
      <c r="E43" s="29">
        <v>95.796810000000008</v>
      </c>
      <c r="F43" s="29">
        <v>127.116</v>
      </c>
      <c r="G43" s="29">
        <v>165.75900000000004</v>
      </c>
      <c r="H43" s="29">
        <v>159.94223000000002</v>
      </c>
    </row>
    <row r="44" spans="1:8" ht="12" customHeight="1" x14ac:dyDescent="0.25">
      <c r="A44" s="20" t="s">
        <v>154</v>
      </c>
      <c r="B44" s="29" t="s">
        <v>4</v>
      </c>
      <c r="C44" s="29">
        <v>85.145109999999988</v>
      </c>
      <c r="D44" s="29">
        <v>72.926159999999996</v>
      </c>
      <c r="E44" s="29">
        <v>46.089390000000009</v>
      </c>
      <c r="F44" s="29">
        <v>54.235060000000011</v>
      </c>
      <c r="G44" s="29">
        <v>42.940300000000001</v>
      </c>
      <c r="H44" s="29">
        <v>56.210400000000007</v>
      </c>
    </row>
    <row r="45" spans="1:8" ht="12" customHeight="1" x14ac:dyDescent="0.25">
      <c r="A45" s="20" t="s">
        <v>155</v>
      </c>
      <c r="B45" s="29" t="s">
        <v>4</v>
      </c>
      <c r="C45" s="29">
        <v>107.68700000000001</v>
      </c>
      <c r="D45" s="29">
        <v>154.41399999999999</v>
      </c>
      <c r="E45" s="29">
        <v>83.347440000000006</v>
      </c>
      <c r="F45" s="29">
        <v>78.844999999999999</v>
      </c>
      <c r="G45" s="29">
        <v>41.344000000000001</v>
      </c>
      <c r="H45" s="29">
        <v>39.155000000000001</v>
      </c>
    </row>
    <row r="46" spans="1:8" ht="12" customHeight="1" x14ac:dyDescent="0.25">
      <c r="A46" s="20" t="s">
        <v>157</v>
      </c>
      <c r="B46" s="29" t="s">
        <v>4</v>
      </c>
      <c r="C46" s="29">
        <v>2396.9399100000001</v>
      </c>
      <c r="D46" s="29">
        <v>1696.4616800000001</v>
      </c>
      <c r="E46" s="29">
        <v>1268.2398499999999</v>
      </c>
      <c r="F46" s="29">
        <v>1420.0666699999999</v>
      </c>
      <c r="G46" s="29">
        <v>1360.4779000000001</v>
      </c>
      <c r="H46" s="29">
        <v>1610.05971</v>
      </c>
    </row>
    <row r="47" spans="1:8" ht="12" customHeight="1" x14ac:dyDescent="0.25">
      <c r="A47" s="12" t="s">
        <v>15</v>
      </c>
      <c r="B47" s="43"/>
      <c r="C47" s="43"/>
      <c r="D47" s="43"/>
      <c r="E47" s="43"/>
      <c r="F47" s="43"/>
      <c r="G47" s="43"/>
      <c r="H47" s="43"/>
    </row>
    <row r="48" spans="1:8" ht="12" customHeight="1" x14ac:dyDescent="0.25">
      <c r="A48" s="14" t="s">
        <v>16</v>
      </c>
      <c r="B48" s="29" t="s">
        <v>4</v>
      </c>
      <c r="C48" s="29">
        <v>9661.9779499999968</v>
      </c>
      <c r="D48" s="29">
        <v>9258.3178799999987</v>
      </c>
      <c r="E48" s="29">
        <v>6852.5273499999957</v>
      </c>
      <c r="F48" s="29">
        <v>7585.8486400000011</v>
      </c>
      <c r="G48" s="29">
        <v>7959.3462499999969</v>
      </c>
      <c r="H48" s="29">
        <v>9554.9946699999928</v>
      </c>
    </row>
    <row r="49" spans="1:8" ht="12" customHeight="1" x14ac:dyDescent="0.25">
      <c r="A49" s="20" t="s">
        <v>17</v>
      </c>
      <c r="B49" s="18" t="s">
        <v>4</v>
      </c>
      <c r="C49" s="18">
        <v>5027.6768400000001</v>
      </c>
      <c r="D49" s="18">
        <v>4053.9038399999995</v>
      </c>
      <c r="E49" s="18">
        <v>4011.5437999999986</v>
      </c>
      <c r="F49" s="18">
        <v>4255.7615399999986</v>
      </c>
      <c r="G49" s="18">
        <v>4536.6798199999994</v>
      </c>
      <c r="H49" s="18">
        <v>4602.9500500000004</v>
      </c>
    </row>
    <row r="50" spans="1:8" ht="12" customHeight="1" x14ac:dyDescent="0.25">
      <c r="A50" s="14" t="s">
        <v>18</v>
      </c>
      <c r="B50" s="29" t="s">
        <v>4</v>
      </c>
      <c r="C50" s="29">
        <v>865.43503000000032</v>
      </c>
      <c r="D50" s="29">
        <v>911.05761999999982</v>
      </c>
      <c r="E50" s="29">
        <v>963.31400000000031</v>
      </c>
      <c r="F50" s="29">
        <v>933.69839999999965</v>
      </c>
      <c r="G50" s="29">
        <v>1104.3990300000003</v>
      </c>
      <c r="H50" s="29">
        <v>1273.5739199999994</v>
      </c>
    </row>
    <row r="51" spans="1:8" ht="12" customHeight="1" x14ac:dyDescent="0.25">
      <c r="A51" s="14" t="s">
        <v>19</v>
      </c>
      <c r="B51" s="29" t="s">
        <v>4</v>
      </c>
      <c r="C51" s="29">
        <v>811.19237999999973</v>
      </c>
      <c r="D51" s="29">
        <v>1165.9550400000001</v>
      </c>
      <c r="E51" s="29">
        <v>991.14623999999992</v>
      </c>
      <c r="F51" s="29">
        <v>1611.8016499999999</v>
      </c>
      <c r="G51" s="29">
        <v>2222.8392499999995</v>
      </c>
      <c r="H51" s="29">
        <v>2438.7744299999981</v>
      </c>
    </row>
    <row r="52" spans="1:8" ht="12" customHeight="1" x14ac:dyDescent="0.25">
      <c r="A52" s="14" t="s">
        <v>20</v>
      </c>
      <c r="B52" s="29" t="s">
        <v>4</v>
      </c>
      <c r="C52" s="29">
        <v>66.118439999999993</v>
      </c>
      <c r="D52" s="29">
        <v>59.707000000000008</v>
      </c>
      <c r="E52" s="29">
        <v>81.034070000000014</v>
      </c>
      <c r="F52" s="29">
        <v>98.639120000000005</v>
      </c>
      <c r="G52" s="29">
        <v>115.64800000000002</v>
      </c>
      <c r="H52" s="29">
        <v>181.64895999999999</v>
      </c>
    </row>
    <row r="53" spans="1:8" ht="12" customHeight="1" x14ac:dyDescent="0.25">
      <c r="A53" s="14" t="s">
        <v>21</v>
      </c>
      <c r="B53" s="29" t="s">
        <v>4</v>
      </c>
      <c r="C53" s="29">
        <v>453.10674999999998</v>
      </c>
      <c r="D53" s="29">
        <v>561.3671599999999</v>
      </c>
      <c r="E53" s="29">
        <v>382.23611000000011</v>
      </c>
      <c r="F53" s="29">
        <v>441.74076000000002</v>
      </c>
      <c r="G53" s="29">
        <v>430.4617100000001</v>
      </c>
      <c r="H53" s="29">
        <v>681.46614999999997</v>
      </c>
    </row>
    <row r="54" spans="1:8" ht="12" customHeight="1" x14ac:dyDescent="0.25">
      <c r="A54" s="14" t="s">
        <v>22</v>
      </c>
      <c r="B54" s="29" t="s">
        <v>4</v>
      </c>
      <c r="C54" s="29">
        <v>945.79047000000014</v>
      </c>
      <c r="D54" s="29">
        <v>1171.2044699999999</v>
      </c>
      <c r="E54" s="29">
        <v>813.83068000000026</v>
      </c>
      <c r="F54" s="29">
        <v>897.48951000000022</v>
      </c>
      <c r="G54" s="29">
        <v>951.69916000000001</v>
      </c>
      <c r="H54" s="29">
        <v>1188.8516399999996</v>
      </c>
    </row>
    <row r="55" spans="1:8" ht="12" customHeight="1" x14ac:dyDescent="0.25">
      <c r="A55" s="14" t="s">
        <v>23</v>
      </c>
      <c r="B55" s="29" t="s">
        <v>4</v>
      </c>
      <c r="C55" s="29">
        <v>697.03836000000013</v>
      </c>
      <c r="D55" s="29">
        <v>775.57574999999974</v>
      </c>
      <c r="E55" s="29">
        <v>1035.6001299999998</v>
      </c>
      <c r="F55" s="29">
        <v>1028.0110099999999</v>
      </c>
      <c r="G55" s="29">
        <v>1055.6587599999998</v>
      </c>
      <c r="H55" s="29">
        <v>1035.4538</v>
      </c>
    </row>
    <row r="56" spans="1:8" ht="12" customHeight="1" x14ac:dyDescent="0.25">
      <c r="A56" s="14" t="s">
        <v>24</v>
      </c>
      <c r="B56" s="29" t="s">
        <v>4</v>
      </c>
      <c r="C56" s="29">
        <v>1483.5387300000002</v>
      </c>
      <c r="D56" s="29">
        <v>1457.6360199999999</v>
      </c>
      <c r="E56" s="29">
        <v>1293.8137499999998</v>
      </c>
      <c r="F56" s="29">
        <v>1520.6783499999997</v>
      </c>
      <c r="G56" s="29">
        <v>1713.1267399999999</v>
      </c>
      <c r="H56" s="29">
        <v>1898.6376099999993</v>
      </c>
    </row>
    <row r="57" spans="1:8" ht="12" customHeight="1" x14ac:dyDescent="0.25">
      <c r="A57" s="14" t="s">
        <v>25</v>
      </c>
      <c r="B57" s="29" t="s">
        <v>4</v>
      </c>
      <c r="C57" s="29">
        <v>379.38939000000005</v>
      </c>
      <c r="D57" s="29">
        <v>547.66511999999989</v>
      </c>
      <c r="E57" s="29">
        <v>500.5637099999999</v>
      </c>
      <c r="F57" s="29">
        <v>571.1379400000003</v>
      </c>
      <c r="G57" s="29">
        <v>609.3211399999999</v>
      </c>
      <c r="H57" s="29">
        <v>734.04078000000015</v>
      </c>
    </row>
    <row r="58" spans="1:8" ht="12" customHeight="1" x14ac:dyDescent="0.25">
      <c r="A58" s="14" t="s">
        <v>26</v>
      </c>
      <c r="B58" s="29" t="s">
        <v>4</v>
      </c>
      <c r="C58" s="29">
        <v>2219.4188299999983</v>
      </c>
      <c r="D58" s="29">
        <v>2404.6719699999976</v>
      </c>
      <c r="E58" s="29">
        <v>3903.0404499999991</v>
      </c>
      <c r="F58" s="29">
        <v>3777.6063500000005</v>
      </c>
      <c r="G58" s="29">
        <v>4327.5545499999989</v>
      </c>
      <c r="H58" s="29">
        <v>5089.6406699999961</v>
      </c>
    </row>
    <row r="59" spans="1:8" ht="12" customHeight="1" x14ac:dyDescent="0.25">
      <c r="A59" s="14" t="s">
        <v>27</v>
      </c>
      <c r="B59" s="29" t="s">
        <v>4</v>
      </c>
      <c r="C59" s="29">
        <v>727.11851000000013</v>
      </c>
      <c r="D59" s="29">
        <v>696.49946999999986</v>
      </c>
      <c r="E59" s="29">
        <v>804.73522000000025</v>
      </c>
      <c r="F59" s="29">
        <v>698.80539000000022</v>
      </c>
      <c r="G59" s="29">
        <v>864.23686999999939</v>
      </c>
      <c r="H59" s="29">
        <v>1017.35803</v>
      </c>
    </row>
    <row r="60" spans="1:8" ht="12" customHeight="1" x14ac:dyDescent="0.25">
      <c r="A60" s="14" t="s">
        <v>28</v>
      </c>
      <c r="B60" s="29" t="s">
        <v>4</v>
      </c>
      <c r="C60" s="29">
        <v>1255.5923499999999</v>
      </c>
      <c r="D60" s="29">
        <v>1164.4569800000002</v>
      </c>
      <c r="E60" s="29">
        <v>1048.1497100000004</v>
      </c>
      <c r="F60" s="29">
        <v>1302.9260300000005</v>
      </c>
      <c r="G60" s="29">
        <v>1428.2210200000006</v>
      </c>
      <c r="H60" s="29">
        <v>1573.47146</v>
      </c>
    </row>
    <row r="61" spans="1:8" ht="12" customHeight="1" thickBot="1" x14ac:dyDescent="0.3">
      <c r="A61" s="59" t="s">
        <v>29</v>
      </c>
      <c r="B61" s="61" t="s">
        <v>4</v>
      </c>
      <c r="C61" s="61">
        <v>1705.6333599999998</v>
      </c>
      <c r="D61" s="61">
        <v>1706.3085800000013</v>
      </c>
      <c r="E61" s="61">
        <v>1975.3333199999988</v>
      </c>
      <c r="F61" s="61">
        <v>2033.1130599999995</v>
      </c>
      <c r="G61" s="61">
        <v>2570.8792000000008</v>
      </c>
      <c r="H61" s="61">
        <v>2193.4454299999989</v>
      </c>
    </row>
    <row r="62" spans="1:8" s="35" customFormat="1" ht="12" customHeight="1" x14ac:dyDescent="0.25">
      <c r="E62" s="36"/>
      <c r="F62" s="36"/>
    </row>
    <row r="63" spans="1:8" ht="12" customHeight="1" x14ac:dyDescent="0.25">
      <c r="H63" s="36" t="s">
        <v>193</v>
      </c>
    </row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7030A0"/>
    <pageSetUpPr fitToPage="1"/>
  </sheetPr>
  <dimension ref="A1:H73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CONCATENATE(seznam!B8,seznam!C8)</f>
        <v>Tab. A.3aCelkové výdaje za VaV provedený v ČR financované z domácích soukromých zdrojů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>
        <v>13564.016999999998</v>
      </c>
      <c r="C4" s="10">
        <v>23591.785959999957</v>
      </c>
      <c r="D4" s="10">
        <v>22467.276164999959</v>
      </c>
      <c r="E4" s="10">
        <v>20225.73529000003</v>
      </c>
      <c r="F4" s="10">
        <v>21596.861050000069</v>
      </c>
      <c r="G4" s="10">
        <v>23647.648589999968</v>
      </c>
      <c r="H4" s="10">
        <v>26328.08751000003</v>
      </c>
    </row>
    <row r="5" spans="1:8" ht="12.75" customHeight="1" x14ac:dyDescent="0.25">
      <c r="A5" s="62" t="s">
        <v>196</v>
      </c>
      <c r="B5" s="10" t="s">
        <v>4</v>
      </c>
      <c r="C5" s="10">
        <v>22960.970359999963</v>
      </c>
      <c r="D5" s="10">
        <v>21761.284569999974</v>
      </c>
      <c r="E5" s="10">
        <v>19046.580770000026</v>
      </c>
      <c r="F5" s="10">
        <v>20249.766510000038</v>
      </c>
      <c r="G5" s="10">
        <v>22376.797179999987</v>
      </c>
      <c r="H5" s="10">
        <v>24927.964200000031</v>
      </c>
    </row>
    <row r="6" spans="1:8" ht="12.75" customHeight="1" x14ac:dyDescent="0.25">
      <c r="A6" s="12" t="s">
        <v>116</v>
      </c>
      <c r="B6" s="43"/>
      <c r="C6" s="43"/>
      <c r="D6" s="43"/>
      <c r="E6" s="43"/>
      <c r="F6" s="43"/>
      <c r="G6" s="43"/>
      <c r="H6" s="43"/>
    </row>
    <row r="7" spans="1:8" ht="12.75" customHeight="1" x14ac:dyDescent="0.25">
      <c r="A7" s="15" t="s">
        <v>41</v>
      </c>
      <c r="B7" s="10">
        <v>12807.501000000013</v>
      </c>
      <c r="C7" s="10">
        <v>22761.325069999955</v>
      </c>
      <c r="D7" s="10">
        <v>21725.565159999976</v>
      </c>
      <c r="E7" s="10">
        <v>19604.437290000034</v>
      </c>
      <c r="F7" s="10">
        <v>20882.361210000025</v>
      </c>
      <c r="G7" s="10">
        <v>22971.802969999961</v>
      </c>
      <c r="H7" s="10">
        <v>25513.394800000046</v>
      </c>
    </row>
    <row r="8" spans="1:8" ht="12.75" customHeight="1" x14ac:dyDescent="0.25">
      <c r="A8" s="17" t="s">
        <v>63</v>
      </c>
      <c r="B8" s="29">
        <v>1599.9650000000004</v>
      </c>
      <c r="C8" s="29">
        <v>948.35210999999993</v>
      </c>
      <c r="D8" s="29">
        <v>1552.3251599999999</v>
      </c>
      <c r="E8" s="29">
        <v>1347.6253400000005</v>
      </c>
      <c r="F8" s="29">
        <v>1275.5880300000001</v>
      </c>
      <c r="G8" s="29">
        <v>1081.6689999999994</v>
      </c>
      <c r="H8" s="29">
        <v>906.03426999999988</v>
      </c>
    </row>
    <row r="9" spans="1:8" ht="12.75" customHeight="1" x14ac:dyDescent="0.25">
      <c r="A9" s="17" t="s">
        <v>64</v>
      </c>
      <c r="B9" s="29">
        <v>5664.1280000000006</v>
      </c>
      <c r="C9" s="29">
        <v>9490.8726100000003</v>
      </c>
      <c r="D9" s="29">
        <v>7102.0717800000011</v>
      </c>
      <c r="E9" s="29">
        <v>6933.3737300000057</v>
      </c>
      <c r="F9" s="29">
        <v>9376.2916799999985</v>
      </c>
      <c r="G9" s="29">
        <v>9866.2272900000007</v>
      </c>
      <c r="H9" s="29">
        <v>10741.846330000004</v>
      </c>
    </row>
    <row r="10" spans="1:8" ht="12.75" customHeight="1" x14ac:dyDescent="0.25">
      <c r="A10" s="17" t="s">
        <v>65</v>
      </c>
      <c r="B10" s="29">
        <v>5543.4080000000013</v>
      </c>
      <c r="C10" s="29">
        <v>12322.100350000001</v>
      </c>
      <c r="D10" s="29">
        <v>13071.16822000001</v>
      </c>
      <c r="E10" s="29">
        <v>11323.438219999996</v>
      </c>
      <c r="F10" s="29">
        <v>10230.481500000007</v>
      </c>
      <c r="G10" s="29">
        <v>12023.906680000013</v>
      </c>
      <c r="H10" s="29">
        <v>13865.514199999996</v>
      </c>
    </row>
    <row r="11" spans="1:8" ht="12.75" customHeight="1" x14ac:dyDescent="0.25">
      <c r="A11" s="15" t="s">
        <v>42</v>
      </c>
      <c r="B11" s="10">
        <v>645.59900000000005</v>
      </c>
      <c r="C11" s="10">
        <v>755.1996700000002</v>
      </c>
      <c r="D11" s="10">
        <v>666.06031500000006</v>
      </c>
      <c r="E11" s="10">
        <v>492.13910999999996</v>
      </c>
      <c r="F11" s="10">
        <v>544.44299999999998</v>
      </c>
      <c r="G11" s="10">
        <v>426.73646000000002</v>
      </c>
      <c r="H11" s="10">
        <v>534.49900000000002</v>
      </c>
    </row>
    <row r="12" spans="1:8" ht="12.75" customHeight="1" x14ac:dyDescent="0.25">
      <c r="A12" s="17" t="s">
        <v>33</v>
      </c>
      <c r="B12" s="29">
        <v>127.38300000000001</v>
      </c>
      <c r="C12" s="29">
        <v>479.21167000000003</v>
      </c>
      <c r="D12" s="29">
        <v>319.57831500000003</v>
      </c>
      <c r="E12" s="29">
        <v>235.09467000000001</v>
      </c>
      <c r="F12" s="29">
        <v>294.96899999999999</v>
      </c>
      <c r="G12" s="29">
        <v>303.82300000000009</v>
      </c>
      <c r="H12" s="29">
        <v>369.04899999999986</v>
      </c>
    </row>
    <row r="13" spans="1:8" ht="12.75" customHeight="1" x14ac:dyDescent="0.25">
      <c r="A13" s="17" t="s">
        <v>34</v>
      </c>
      <c r="B13" s="29">
        <v>179.399</v>
      </c>
      <c r="C13" s="29">
        <v>217.36799999999999</v>
      </c>
      <c r="D13" s="29">
        <v>268.3769999999999</v>
      </c>
      <c r="E13" s="29">
        <v>233.68199999999996</v>
      </c>
      <c r="F13" s="29">
        <v>220.63599999999997</v>
      </c>
      <c r="G13" s="29">
        <v>103.30546000000001</v>
      </c>
      <c r="H13" s="29">
        <v>147.75400000000002</v>
      </c>
    </row>
    <row r="14" spans="1:8" ht="12.75" customHeight="1" x14ac:dyDescent="0.25">
      <c r="A14" s="44" t="s">
        <v>66</v>
      </c>
      <c r="B14" s="18">
        <v>338.81700000000006</v>
      </c>
      <c r="C14" s="18">
        <v>58.62</v>
      </c>
      <c r="D14" s="18">
        <v>78.10499999999999</v>
      </c>
      <c r="E14" s="18">
        <v>23.362440000000007</v>
      </c>
      <c r="F14" s="18">
        <v>28.838000000000001</v>
      </c>
      <c r="G14" s="18">
        <v>19.608000000000001</v>
      </c>
      <c r="H14" s="18">
        <v>17.696000000000002</v>
      </c>
    </row>
    <row r="15" spans="1:8" ht="12.75" customHeight="1" x14ac:dyDescent="0.25">
      <c r="A15" s="15" t="s">
        <v>43</v>
      </c>
      <c r="B15" s="10">
        <v>39.960999999999999</v>
      </c>
      <c r="C15" s="10">
        <v>66.955000000000013</v>
      </c>
      <c r="D15" s="10">
        <v>56.780000000000008</v>
      </c>
      <c r="E15" s="10">
        <v>105.73100000000007</v>
      </c>
      <c r="F15" s="10">
        <v>113.31100000000004</v>
      </c>
      <c r="G15" s="10">
        <v>155.98700000000005</v>
      </c>
      <c r="H15" s="10">
        <v>158.41500000000002</v>
      </c>
    </row>
    <row r="16" spans="1:8" ht="12.75" customHeight="1" x14ac:dyDescent="0.25">
      <c r="A16" s="17" t="s">
        <v>68</v>
      </c>
      <c r="B16" s="29">
        <v>39.960999999999999</v>
      </c>
      <c r="C16" s="29">
        <v>51.94400000000001</v>
      </c>
      <c r="D16" s="29">
        <v>49.735000000000007</v>
      </c>
      <c r="E16" s="29">
        <v>85.474000000000032</v>
      </c>
      <c r="F16" s="29">
        <v>112.11800000000004</v>
      </c>
      <c r="G16" s="29">
        <v>153.54600000000005</v>
      </c>
      <c r="H16" s="29">
        <v>151.33300000000003</v>
      </c>
    </row>
    <row r="17" spans="1:8" ht="12.75" customHeight="1" x14ac:dyDescent="0.25">
      <c r="A17" s="17" t="s">
        <v>69</v>
      </c>
      <c r="B17" s="29">
        <v>0</v>
      </c>
      <c r="C17" s="29">
        <v>11.822999999999999</v>
      </c>
      <c r="D17" s="29">
        <v>4.0790000000000006</v>
      </c>
      <c r="E17" s="29">
        <v>16.673999999999999</v>
      </c>
      <c r="F17" s="29" t="s">
        <v>4</v>
      </c>
      <c r="G17" s="29" t="s">
        <v>4</v>
      </c>
      <c r="H17" s="29">
        <v>4.0460000000000003</v>
      </c>
    </row>
    <row r="18" spans="1:8" ht="12.75" customHeight="1" x14ac:dyDescent="0.25">
      <c r="A18" s="17" t="s">
        <v>70</v>
      </c>
      <c r="B18" s="29">
        <v>0</v>
      </c>
      <c r="C18" s="29">
        <v>3.1879999999999997</v>
      </c>
      <c r="D18" s="29">
        <v>2.9660000000000002</v>
      </c>
      <c r="E18" s="29">
        <v>3.5829999999999997</v>
      </c>
      <c r="F18" s="29">
        <v>1.1930000000000001</v>
      </c>
      <c r="G18" s="29">
        <v>2.4409999999999998</v>
      </c>
      <c r="H18" s="29">
        <v>3.036</v>
      </c>
    </row>
    <row r="19" spans="1:8" ht="12.75" customHeight="1" x14ac:dyDescent="0.25">
      <c r="A19" s="15" t="s">
        <v>62</v>
      </c>
      <c r="B19" s="10">
        <v>70.956000000000017</v>
      </c>
      <c r="C19" s="10">
        <v>8.3062199999999997</v>
      </c>
      <c r="D19" s="10">
        <v>18.87069</v>
      </c>
      <c r="E19" s="10">
        <v>23.427890000000005</v>
      </c>
      <c r="F19" s="10">
        <v>56.745840000000008</v>
      </c>
      <c r="G19" s="10">
        <v>93.122159999999965</v>
      </c>
      <c r="H19" s="10">
        <v>121.77871</v>
      </c>
    </row>
    <row r="20" spans="1:8" ht="12.75" customHeight="1" x14ac:dyDescent="0.25">
      <c r="A20" s="12" t="s">
        <v>74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49" t="s">
        <v>75</v>
      </c>
      <c r="B21" s="29" t="s">
        <v>4</v>
      </c>
      <c r="C21" s="29">
        <v>11.963099999999995</v>
      </c>
      <c r="D21" s="29">
        <v>16.106569999999998</v>
      </c>
      <c r="E21" s="29">
        <v>38.879629999999999</v>
      </c>
      <c r="F21" s="29">
        <v>36.797459999999994</v>
      </c>
      <c r="G21" s="29">
        <v>24.804889999999993</v>
      </c>
      <c r="H21" s="29">
        <v>37.935220000000008</v>
      </c>
    </row>
    <row r="22" spans="1:8" ht="12.75" customHeight="1" x14ac:dyDescent="0.25">
      <c r="A22" s="49" t="s">
        <v>76</v>
      </c>
      <c r="B22" s="29">
        <v>785.90800000000036</v>
      </c>
      <c r="C22" s="29">
        <v>1385.3471299999987</v>
      </c>
      <c r="D22" s="29">
        <v>1449.2126400000018</v>
      </c>
      <c r="E22" s="29">
        <v>1636.4482399999997</v>
      </c>
      <c r="F22" s="29">
        <v>1832.4261099999997</v>
      </c>
      <c r="G22" s="29">
        <v>2176.1872000000003</v>
      </c>
      <c r="H22" s="29">
        <v>2237.1681999999964</v>
      </c>
    </row>
    <row r="23" spans="1:8" ht="12.75" customHeight="1" x14ac:dyDescent="0.25">
      <c r="A23" s="49" t="s">
        <v>77</v>
      </c>
      <c r="B23" s="29">
        <v>840.13200000000074</v>
      </c>
      <c r="C23" s="29">
        <v>2133.8704299999995</v>
      </c>
      <c r="D23" s="29">
        <v>2019.3085200000016</v>
      </c>
      <c r="E23" s="29">
        <v>1872.7775699999991</v>
      </c>
      <c r="F23" s="29">
        <v>2189.2856699999993</v>
      </c>
      <c r="G23" s="29">
        <v>2254.5723000000007</v>
      </c>
      <c r="H23" s="29">
        <v>2255.3095699999999</v>
      </c>
    </row>
    <row r="24" spans="1:8" ht="12.75" customHeight="1" x14ac:dyDescent="0.25">
      <c r="A24" s="49" t="s">
        <v>78</v>
      </c>
      <c r="B24" s="29">
        <v>1105.3459999999998</v>
      </c>
      <c r="C24" s="29">
        <v>1986.2988899999998</v>
      </c>
      <c r="D24" s="29">
        <v>2447.9302299999981</v>
      </c>
      <c r="E24" s="29">
        <v>2604.9613699999995</v>
      </c>
      <c r="F24" s="29">
        <v>2450.0950799999987</v>
      </c>
      <c r="G24" s="29">
        <v>2545.6859299999992</v>
      </c>
      <c r="H24" s="29">
        <v>2687.0405000000001</v>
      </c>
    </row>
    <row r="25" spans="1:8" ht="12.75" customHeight="1" x14ac:dyDescent="0.25">
      <c r="A25" s="49" t="s">
        <v>79</v>
      </c>
      <c r="B25" s="29">
        <v>2749.8280000000009</v>
      </c>
      <c r="C25" s="29">
        <v>4943.567149999998</v>
      </c>
      <c r="D25" s="29">
        <v>4811.9358899999988</v>
      </c>
      <c r="E25" s="29">
        <v>4452.1519200000012</v>
      </c>
      <c r="F25" s="29">
        <v>4303.6273099999999</v>
      </c>
      <c r="G25" s="29">
        <v>4682.7792799999997</v>
      </c>
      <c r="H25" s="29">
        <v>5206.0850400000036</v>
      </c>
    </row>
    <row r="26" spans="1:8" ht="12.75" customHeight="1" x14ac:dyDescent="0.25">
      <c r="A26" s="49" t="s">
        <v>80</v>
      </c>
      <c r="B26" s="29">
        <v>2136.42</v>
      </c>
      <c r="C26" s="29">
        <v>2882.5455900000011</v>
      </c>
      <c r="D26" s="29">
        <v>3094.7810000000004</v>
      </c>
      <c r="E26" s="29">
        <v>2632.2198900000008</v>
      </c>
      <c r="F26" s="29">
        <v>3668.6233300000004</v>
      </c>
      <c r="G26" s="29">
        <v>3853.8459899999989</v>
      </c>
      <c r="H26" s="29">
        <v>3267.2659799999988</v>
      </c>
    </row>
    <row r="27" spans="1:8" ht="12.75" customHeight="1" x14ac:dyDescent="0.25">
      <c r="A27" s="49" t="s">
        <v>81</v>
      </c>
      <c r="B27" s="29">
        <v>5946.3830000000007</v>
      </c>
      <c r="C27" s="29">
        <v>10248.193670000001</v>
      </c>
      <c r="D27" s="29">
        <v>8628.0013149999995</v>
      </c>
      <c r="E27" s="29">
        <v>6988.2966699999988</v>
      </c>
      <c r="F27" s="29">
        <v>7116.0060899999989</v>
      </c>
      <c r="G27" s="29">
        <v>8109.7730000000038</v>
      </c>
      <c r="H27" s="29">
        <v>10637.283000000003</v>
      </c>
    </row>
    <row r="28" spans="1:8" ht="12.75" customHeight="1" x14ac:dyDescent="0.25">
      <c r="A28" s="12" t="s">
        <v>113</v>
      </c>
      <c r="B28" s="43"/>
      <c r="C28" s="43"/>
      <c r="D28" s="43"/>
      <c r="E28" s="43"/>
      <c r="F28" s="43"/>
      <c r="G28" s="43"/>
      <c r="H28" s="43"/>
    </row>
    <row r="29" spans="1:8" ht="12.75" customHeight="1" x14ac:dyDescent="0.25">
      <c r="A29" s="14" t="s">
        <v>9</v>
      </c>
      <c r="B29" s="29">
        <v>1566.1330000000005</v>
      </c>
      <c r="C29" s="29">
        <v>3990.0282599999978</v>
      </c>
      <c r="D29" s="29">
        <v>2878.6891650000011</v>
      </c>
      <c r="E29" s="29">
        <v>2705.4674500000001</v>
      </c>
      <c r="F29" s="29">
        <v>3300.2523599999986</v>
      </c>
      <c r="G29" s="29">
        <v>3777.8847500000043</v>
      </c>
      <c r="H29" s="29">
        <v>4827.0480799999987</v>
      </c>
    </row>
    <row r="30" spans="1:8" ht="12.75" customHeight="1" x14ac:dyDescent="0.25">
      <c r="A30" s="14" t="s">
        <v>10</v>
      </c>
      <c r="B30" s="29">
        <v>11039.14800000001</v>
      </c>
      <c r="C30" s="29">
        <v>17614.832949999993</v>
      </c>
      <c r="D30" s="29">
        <v>17278.921620000008</v>
      </c>
      <c r="E30" s="29">
        <v>15403.529690000005</v>
      </c>
      <c r="F30" s="29">
        <v>16066.243200000021</v>
      </c>
      <c r="G30" s="29">
        <v>17595.571630000028</v>
      </c>
      <c r="H30" s="29">
        <v>19043.404269999995</v>
      </c>
    </row>
    <row r="31" spans="1:8" ht="12.75" customHeight="1" x14ac:dyDescent="0.25">
      <c r="A31" s="14" t="s">
        <v>11</v>
      </c>
      <c r="B31" s="29">
        <v>527.33299999999986</v>
      </c>
      <c r="C31" s="29">
        <v>1319.5002699999995</v>
      </c>
      <c r="D31" s="29">
        <v>1424.9748399999996</v>
      </c>
      <c r="E31" s="29">
        <v>1357.5764500000009</v>
      </c>
      <c r="F31" s="29">
        <v>1331.6257700000001</v>
      </c>
      <c r="G31" s="29">
        <v>1178.5534600000005</v>
      </c>
      <c r="H31" s="29">
        <v>1264.5110500000005</v>
      </c>
    </row>
    <row r="32" spans="1:8" ht="12.75" customHeight="1" x14ac:dyDescent="0.25">
      <c r="A32" s="14" t="s">
        <v>12</v>
      </c>
      <c r="B32" s="29">
        <v>348.34899999999976</v>
      </c>
      <c r="C32" s="29">
        <v>326.33261999999991</v>
      </c>
      <c r="D32" s="29">
        <v>423.31365000000017</v>
      </c>
      <c r="E32" s="29">
        <v>423.84544999999986</v>
      </c>
      <c r="F32" s="29">
        <v>353.76645000000008</v>
      </c>
      <c r="G32" s="29">
        <v>437.43162999999987</v>
      </c>
      <c r="H32" s="29">
        <v>493.59542999999985</v>
      </c>
    </row>
    <row r="33" spans="1:8" ht="12.75" customHeight="1" x14ac:dyDescent="0.25">
      <c r="A33" s="14" t="s">
        <v>13</v>
      </c>
      <c r="B33" s="29">
        <v>35.413999999999994</v>
      </c>
      <c r="C33" s="29">
        <v>145.61486000000002</v>
      </c>
      <c r="D33" s="29">
        <v>255.73270999999997</v>
      </c>
      <c r="E33" s="29">
        <v>209.77981</v>
      </c>
      <c r="F33" s="29">
        <v>410.29926999999992</v>
      </c>
      <c r="G33" s="29">
        <v>557.45611999999994</v>
      </c>
      <c r="H33" s="29">
        <v>598.44867999999985</v>
      </c>
    </row>
    <row r="34" spans="1:8" ht="12.75" customHeight="1" x14ac:dyDescent="0.25">
      <c r="A34" s="14" t="s">
        <v>14</v>
      </c>
      <c r="B34" s="29">
        <v>47.639999999999993</v>
      </c>
      <c r="C34" s="29">
        <v>195.47700000000003</v>
      </c>
      <c r="D34" s="29">
        <v>205.64417999999998</v>
      </c>
      <c r="E34" s="29">
        <v>125.53643999999998</v>
      </c>
      <c r="F34" s="29">
        <v>134.67399999999998</v>
      </c>
      <c r="G34" s="29">
        <v>100.75100000000002</v>
      </c>
      <c r="H34" s="29">
        <v>101.08000000000003</v>
      </c>
    </row>
    <row r="35" spans="1:8" ht="12.75" customHeight="1" x14ac:dyDescent="0.25">
      <c r="A35" s="12" t="s">
        <v>148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22" t="s">
        <v>60</v>
      </c>
      <c r="B36" s="29" t="s">
        <v>4</v>
      </c>
      <c r="C36" s="29">
        <v>44.116</v>
      </c>
      <c r="D36" s="29">
        <v>47.618859999999998</v>
      </c>
      <c r="E36" s="29">
        <v>43.093000000000004</v>
      </c>
      <c r="F36" s="29">
        <v>51.09899999999999</v>
      </c>
      <c r="G36" s="29">
        <v>64.248179999999991</v>
      </c>
      <c r="H36" s="29">
        <v>77.974959999999996</v>
      </c>
    </row>
    <row r="37" spans="1:8" ht="12.75" customHeight="1" x14ac:dyDescent="0.25">
      <c r="A37" s="20" t="s">
        <v>151</v>
      </c>
      <c r="B37" s="29" t="s">
        <v>4</v>
      </c>
      <c r="C37" s="29">
        <v>14251.788399999994</v>
      </c>
      <c r="D37" s="29">
        <v>14133.693809999995</v>
      </c>
      <c r="E37" s="29">
        <v>12342.699300000006</v>
      </c>
      <c r="F37" s="29">
        <v>12961.793530000003</v>
      </c>
      <c r="G37" s="29">
        <v>14460.075110000007</v>
      </c>
      <c r="H37" s="29">
        <v>16115.527979999999</v>
      </c>
    </row>
    <row r="38" spans="1:8" ht="12.75" customHeight="1" x14ac:dyDescent="0.25">
      <c r="A38" s="20" t="s">
        <v>156</v>
      </c>
      <c r="B38" s="29" t="s">
        <v>4</v>
      </c>
      <c r="C38" s="29">
        <v>2145.0083299999997</v>
      </c>
      <c r="D38" s="29">
        <v>2367.0332899999994</v>
      </c>
      <c r="E38" s="29">
        <v>2363.04367</v>
      </c>
      <c r="F38" s="29">
        <v>2473.6148799999987</v>
      </c>
      <c r="G38" s="29">
        <v>2795.5265299999996</v>
      </c>
      <c r="H38" s="29">
        <v>3471.4461700000002</v>
      </c>
    </row>
    <row r="39" spans="1:8" ht="12.75" customHeight="1" x14ac:dyDescent="0.25">
      <c r="A39" s="20" t="s">
        <v>152</v>
      </c>
      <c r="B39" s="29" t="s">
        <v>4</v>
      </c>
      <c r="C39" s="29">
        <v>4669.280130000001</v>
      </c>
      <c r="D39" s="29">
        <v>4136.307364999996</v>
      </c>
      <c r="E39" s="29">
        <v>4211.9778300000007</v>
      </c>
      <c r="F39" s="29">
        <v>4614.9144499999957</v>
      </c>
      <c r="G39" s="29">
        <v>4908.0105500000045</v>
      </c>
      <c r="H39" s="29">
        <v>4909.5577999999978</v>
      </c>
    </row>
    <row r="40" spans="1:8" ht="12.75" customHeight="1" x14ac:dyDescent="0.25">
      <c r="A40" s="46" t="s">
        <v>73</v>
      </c>
      <c r="B40" s="65" t="s">
        <v>4</v>
      </c>
      <c r="C40" s="65">
        <v>4158.3615400000008</v>
      </c>
      <c r="D40" s="65">
        <v>3348.5904049999999</v>
      </c>
      <c r="E40" s="65">
        <v>3430.1881699999994</v>
      </c>
      <c r="F40" s="65">
        <v>3721.3533099999968</v>
      </c>
      <c r="G40" s="65">
        <v>3604.4010099999991</v>
      </c>
      <c r="H40" s="65">
        <v>3557.8355200000001</v>
      </c>
    </row>
    <row r="41" spans="1:8" ht="12.75" customHeight="1" x14ac:dyDescent="0.25">
      <c r="A41" s="20" t="s">
        <v>153</v>
      </c>
      <c r="B41" s="29" t="s">
        <v>4</v>
      </c>
      <c r="C41" s="29">
        <v>55.629999999999995</v>
      </c>
      <c r="D41" s="29">
        <v>60.274000000000001</v>
      </c>
      <c r="E41" s="29">
        <v>95.179810000000003</v>
      </c>
      <c r="F41" s="29">
        <v>121.14700000000001</v>
      </c>
      <c r="G41" s="29">
        <v>161.25600000000009</v>
      </c>
      <c r="H41" s="29">
        <v>158.79623000000001</v>
      </c>
    </row>
    <row r="42" spans="1:8" ht="12.75" customHeight="1" x14ac:dyDescent="0.25">
      <c r="A42" s="20" t="s">
        <v>154</v>
      </c>
      <c r="B42" s="29" t="s">
        <v>4</v>
      </c>
      <c r="C42" s="29">
        <v>85.145109999999988</v>
      </c>
      <c r="D42" s="29">
        <v>72.926159999999996</v>
      </c>
      <c r="E42" s="29">
        <v>41.571390000000008</v>
      </c>
      <c r="F42" s="29">
        <v>49.862059999999992</v>
      </c>
      <c r="G42" s="29">
        <v>39.428300000000014</v>
      </c>
      <c r="H42" s="29">
        <v>50.604399999999998</v>
      </c>
    </row>
    <row r="43" spans="1:8" ht="12.75" customHeight="1" x14ac:dyDescent="0.25">
      <c r="A43" s="20" t="s">
        <v>155</v>
      </c>
      <c r="B43" s="29" t="s">
        <v>4</v>
      </c>
      <c r="C43" s="29">
        <v>107.68699999999998</v>
      </c>
      <c r="D43" s="29">
        <v>154.41399999999999</v>
      </c>
      <c r="E43" s="29">
        <v>83.347440000000006</v>
      </c>
      <c r="F43" s="29">
        <v>78.844999999999999</v>
      </c>
      <c r="G43" s="29">
        <v>41.344000000000001</v>
      </c>
      <c r="H43" s="29">
        <v>39.155000000000001</v>
      </c>
    </row>
    <row r="44" spans="1:8" ht="12" customHeight="1" x14ac:dyDescent="0.25">
      <c r="A44" s="20" t="s">
        <v>157</v>
      </c>
      <c r="B44" s="29" t="s">
        <v>4</v>
      </c>
      <c r="C44" s="29">
        <v>2233.1309900000001</v>
      </c>
      <c r="D44" s="29">
        <v>1495.0086799999999</v>
      </c>
      <c r="E44" s="29">
        <v>1044.82285</v>
      </c>
      <c r="F44" s="29">
        <v>1245.5851299999999</v>
      </c>
      <c r="G44" s="29">
        <v>1177.75992</v>
      </c>
      <c r="H44" s="29">
        <v>1505.0249699999999</v>
      </c>
    </row>
    <row r="45" spans="1:8" ht="12" customHeight="1" x14ac:dyDescent="0.25">
      <c r="A45" s="12" t="s">
        <v>15</v>
      </c>
      <c r="B45" s="43"/>
      <c r="C45" s="43"/>
      <c r="D45" s="43"/>
      <c r="E45" s="43"/>
      <c r="F45" s="43"/>
      <c r="G45" s="43"/>
      <c r="H45" s="43"/>
    </row>
    <row r="46" spans="1:8" ht="12" customHeight="1" x14ac:dyDescent="0.25">
      <c r="A46" s="14" t="s">
        <v>16</v>
      </c>
      <c r="B46" s="29">
        <v>3006.5229999999988</v>
      </c>
      <c r="C46" s="29">
        <v>7441.7196200000008</v>
      </c>
      <c r="D46" s="29">
        <v>6319.738184999992</v>
      </c>
      <c r="E46" s="29">
        <v>5002.6070699999973</v>
      </c>
      <c r="F46" s="29">
        <v>5173.0960200000072</v>
      </c>
      <c r="G46" s="29">
        <v>5245.3268599999974</v>
      </c>
      <c r="H46" s="29">
        <v>6177.6084999999975</v>
      </c>
    </row>
    <row r="47" spans="1:8" ht="12" customHeight="1" x14ac:dyDescent="0.25">
      <c r="A47" s="14" t="s">
        <v>17</v>
      </c>
      <c r="B47" s="29">
        <v>4692.3029999999981</v>
      </c>
      <c r="C47" s="29">
        <v>5026.2588400000004</v>
      </c>
      <c r="D47" s="29">
        <v>4052.7038399999992</v>
      </c>
      <c r="E47" s="29">
        <v>3942.650799999999</v>
      </c>
      <c r="F47" s="29">
        <v>4128.8799099999978</v>
      </c>
      <c r="G47" s="29">
        <v>4355.2313499999982</v>
      </c>
      <c r="H47" s="29">
        <v>4356.3120500000014</v>
      </c>
    </row>
    <row r="48" spans="1:8" ht="12" customHeight="1" x14ac:dyDescent="0.25">
      <c r="A48" s="14" t="s">
        <v>18</v>
      </c>
      <c r="B48" s="29">
        <v>246.42500000000004</v>
      </c>
      <c r="C48" s="29">
        <v>865.34303000000034</v>
      </c>
      <c r="D48" s="29">
        <v>908.67161999999985</v>
      </c>
      <c r="E48" s="29">
        <v>463.68100000000038</v>
      </c>
      <c r="F48" s="29">
        <v>506.39892999999995</v>
      </c>
      <c r="G48" s="29">
        <v>584.63702999999987</v>
      </c>
      <c r="H48" s="29">
        <v>602.87121999999999</v>
      </c>
    </row>
    <row r="49" spans="1:8" ht="12" customHeight="1" x14ac:dyDescent="0.25">
      <c r="A49" s="14" t="s">
        <v>19</v>
      </c>
      <c r="B49" s="29">
        <v>326.24200000000002</v>
      </c>
      <c r="C49" s="29">
        <v>796.71637999999973</v>
      </c>
      <c r="D49" s="29">
        <v>1145.6539999999998</v>
      </c>
      <c r="E49" s="29">
        <v>978.30923999999993</v>
      </c>
      <c r="F49" s="29">
        <v>1588.5586499999999</v>
      </c>
      <c r="G49" s="29">
        <v>1981.9762499999999</v>
      </c>
      <c r="H49" s="29">
        <v>2384.7052099999983</v>
      </c>
    </row>
    <row r="50" spans="1:8" ht="12" customHeight="1" x14ac:dyDescent="0.25">
      <c r="A50" s="14" t="s">
        <v>20</v>
      </c>
      <c r="B50" s="29">
        <v>39.225000000000001</v>
      </c>
      <c r="C50" s="29">
        <v>66.100259999999992</v>
      </c>
      <c r="D50" s="29">
        <v>59.707000000000008</v>
      </c>
      <c r="E50" s="29">
        <v>81.034070000000014</v>
      </c>
      <c r="F50" s="29">
        <v>98.639120000000005</v>
      </c>
      <c r="G50" s="29">
        <v>102.08300000000003</v>
      </c>
      <c r="H50" s="29">
        <v>181.64895999999999</v>
      </c>
    </row>
    <row r="51" spans="1:8" ht="12" customHeight="1" x14ac:dyDescent="0.25">
      <c r="A51" s="14" t="s">
        <v>21</v>
      </c>
      <c r="B51" s="29">
        <v>241.43099999999995</v>
      </c>
      <c r="C51" s="29">
        <v>399.42674999999997</v>
      </c>
      <c r="D51" s="29">
        <v>510.01216000000011</v>
      </c>
      <c r="E51" s="29">
        <v>382.23611000000011</v>
      </c>
      <c r="F51" s="29">
        <v>441.74076000000002</v>
      </c>
      <c r="G51" s="29">
        <v>430.4617100000001</v>
      </c>
      <c r="H51" s="29">
        <v>643.11914999999988</v>
      </c>
    </row>
    <row r="52" spans="1:8" ht="12" customHeight="1" x14ac:dyDescent="0.25">
      <c r="A52" s="14" t="s">
        <v>22</v>
      </c>
      <c r="B52" s="29">
        <v>619.33399999999995</v>
      </c>
      <c r="C52" s="29">
        <v>945.3404700000001</v>
      </c>
      <c r="D52" s="29">
        <v>1171.2044699999999</v>
      </c>
      <c r="E52" s="29">
        <v>803.98968000000025</v>
      </c>
      <c r="F52" s="29">
        <v>881.17451000000017</v>
      </c>
      <c r="G52" s="29">
        <v>916.63116000000002</v>
      </c>
      <c r="H52" s="29">
        <v>1050.0396399999995</v>
      </c>
    </row>
    <row r="53" spans="1:8" ht="12" customHeight="1" x14ac:dyDescent="0.25">
      <c r="A53" s="14" t="s">
        <v>23</v>
      </c>
      <c r="B53" s="29">
        <v>380.08999999999986</v>
      </c>
      <c r="C53" s="29">
        <v>695.78836000000013</v>
      </c>
      <c r="D53" s="29">
        <v>775.57574999999974</v>
      </c>
      <c r="E53" s="29">
        <v>875.20413000000019</v>
      </c>
      <c r="F53" s="29">
        <v>852.91801000000009</v>
      </c>
      <c r="G53" s="29">
        <v>900.3437600000002</v>
      </c>
      <c r="H53" s="29">
        <v>847.3968000000001</v>
      </c>
    </row>
    <row r="54" spans="1:8" ht="12" customHeight="1" x14ac:dyDescent="0.25">
      <c r="A54" s="14" t="s">
        <v>24</v>
      </c>
      <c r="B54" s="29">
        <v>663.57800000000009</v>
      </c>
      <c r="C54" s="29">
        <v>1380.4177300000001</v>
      </c>
      <c r="D54" s="29">
        <v>1346.8510199999998</v>
      </c>
      <c r="E54" s="29">
        <v>1175.4757499999998</v>
      </c>
      <c r="F54" s="29">
        <v>1343.5073499999999</v>
      </c>
      <c r="G54" s="29">
        <v>1485.7780300000004</v>
      </c>
      <c r="H54" s="29">
        <v>1659.0706099999993</v>
      </c>
    </row>
    <row r="55" spans="1:8" ht="12" customHeight="1" x14ac:dyDescent="0.25">
      <c r="A55" s="14" t="s">
        <v>25</v>
      </c>
      <c r="B55" s="29">
        <v>260.78800000000001</v>
      </c>
      <c r="C55" s="29">
        <v>340.49938999999995</v>
      </c>
      <c r="D55" s="29">
        <v>479.45711999999992</v>
      </c>
      <c r="E55" s="29">
        <v>435.53270999999984</v>
      </c>
      <c r="F55" s="29">
        <v>416.46293999999995</v>
      </c>
      <c r="G55" s="29">
        <v>517.00413999999989</v>
      </c>
      <c r="H55" s="29">
        <v>712.2937800000002</v>
      </c>
    </row>
    <row r="56" spans="1:8" ht="12" customHeight="1" x14ac:dyDescent="0.25">
      <c r="A56" s="14" t="s">
        <v>26</v>
      </c>
      <c r="B56" s="29">
        <v>701.51900000000001</v>
      </c>
      <c r="C56" s="29">
        <v>2074.4538299999986</v>
      </c>
      <c r="D56" s="29">
        <v>2227.8539699999978</v>
      </c>
      <c r="E56" s="29">
        <v>2384.9624799999997</v>
      </c>
      <c r="F56" s="29">
        <v>2323.1937500000013</v>
      </c>
      <c r="G56" s="29">
        <v>2541.9212500000008</v>
      </c>
      <c r="H56" s="29">
        <v>3184.4026700000009</v>
      </c>
    </row>
    <row r="57" spans="1:8" ht="12" customHeight="1" x14ac:dyDescent="0.25">
      <c r="A57" s="14" t="s">
        <v>27</v>
      </c>
      <c r="B57" s="29">
        <v>488.53999999999985</v>
      </c>
      <c r="C57" s="29">
        <v>719.12251000000003</v>
      </c>
      <c r="D57" s="29">
        <v>684.40446999999983</v>
      </c>
      <c r="E57" s="29">
        <v>797.74322000000018</v>
      </c>
      <c r="F57" s="29">
        <v>692.45739000000026</v>
      </c>
      <c r="G57" s="29">
        <v>842.0764299999995</v>
      </c>
      <c r="H57" s="29">
        <v>1009.2680300000002</v>
      </c>
    </row>
    <row r="58" spans="1:8" ht="12" customHeight="1" x14ac:dyDescent="0.25">
      <c r="A58" s="14" t="s">
        <v>28</v>
      </c>
      <c r="B58" s="29">
        <v>402.608</v>
      </c>
      <c r="C58" s="29">
        <v>1137.6394299999997</v>
      </c>
      <c r="D58" s="29">
        <v>1081.6959800000002</v>
      </c>
      <c r="E58" s="29">
        <v>981.34471000000042</v>
      </c>
      <c r="F58" s="29">
        <v>1193.8476500000004</v>
      </c>
      <c r="G58" s="29">
        <v>1304.6890200000005</v>
      </c>
      <c r="H58" s="29">
        <v>1420.7144599999999</v>
      </c>
    </row>
    <row r="59" spans="1:8" ht="12" customHeight="1" thickBot="1" x14ac:dyDescent="0.3">
      <c r="A59" s="59" t="s">
        <v>29</v>
      </c>
      <c r="B59" s="61">
        <v>1495.4110000000001</v>
      </c>
      <c r="C59" s="61">
        <v>1702.9593599999996</v>
      </c>
      <c r="D59" s="61">
        <v>1703.7465800000011</v>
      </c>
      <c r="E59" s="61">
        <v>1920.9643199999989</v>
      </c>
      <c r="F59" s="61">
        <v>1955.9860599999997</v>
      </c>
      <c r="G59" s="61">
        <v>2439.4886000000006</v>
      </c>
      <c r="H59" s="61">
        <v>2098.6364299999996</v>
      </c>
    </row>
    <row r="60" spans="1:8" s="35" customFormat="1" ht="12" customHeight="1" x14ac:dyDescent="0.25">
      <c r="E60" s="36"/>
      <c r="F60" s="36"/>
    </row>
    <row r="61" spans="1:8" ht="12" customHeight="1" x14ac:dyDescent="0.25">
      <c r="H61" s="36" t="s">
        <v>193</v>
      </c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7030A0"/>
    <pageSetUpPr fitToPage="1"/>
  </sheetPr>
  <dimension ref="A1:H73"/>
  <sheetViews>
    <sheetView zoomScaleNormal="100" workbookViewId="0">
      <selection activeCell="A51" sqref="A51"/>
    </sheetView>
  </sheetViews>
  <sheetFormatPr defaultRowHeight="12.75" x14ac:dyDescent="0.25"/>
  <cols>
    <col min="1" max="1" width="37.140625" style="5" customWidth="1"/>
    <col min="2" max="8" width="7.140625" style="5" customWidth="1"/>
    <col min="9" max="16384" width="9.140625" style="5"/>
  </cols>
  <sheetData>
    <row r="1" spans="1:8" s="2" customFormat="1" ht="12.75" customHeight="1" x14ac:dyDescent="0.25">
      <c r="A1" s="75" t="str">
        <f>CONCATENATE(seznam!B9,seznam!C9)</f>
        <v>Tab. A.3bCelkové výdaje za VaV provedený v ČR financované ze zahraničních soukromých zdrojů</v>
      </c>
      <c r="B1" s="75"/>
      <c r="C1" s="75"/>
      <c r="D1" s="75"/>
      <c r="E1" s="75"/>
      <c r="F1" s="75"/>
      <c r="G1" s="75"/>
      <c r="H1" s="75"/>
    </row>
    <row r="2" spans="1:8" ht="12.75" customHeight="1" thickBot="1" x14ac:dyDescent="0.3">
      <c r="C2" s="6"/>
      <c r="D2" s="6"/>
      <c r="F2" s="7"/>
      <c r="G2" s="7"/>
      <c r="H2" s="7" t="s">
        <v>0</v>
      </c>
    </row>
    <row r="3" spans="1:8" ht="12.75" customHeight="1" x14ac:dyDescent="0.25">
      <c r="A3" s="40"/>
      <c r="B3" s="41">
        <v>2000</v>
      </c>
      <c r="C3" s="41">
        <v>2007</v>
      </c>
      <c r="D3" s="41">
        <v>2008</v>
      </c>
      <c r="E3" s="41">
        <v>2009</v>
      </c>
      <c r="F3" s="41">
        <v>2010</v>
      </c>
      <c r="G3" s="41">
        <v>2011</v>
      </c>
      <c r="H3" s="41">
        <v>2012</v>
      </c>
    </row>
    <row r="4" spans="1:8" ht="12.75" customHeight="1" x14ac:dyDescent="0.25">
      <c r="A4" s="42" t="s">
        <v>1</v>
      </c>
      <c r="B4" s="10" t="s">
        <v>4</v>
      </c>
      <c r="C4" s="10">
        <v>2707.2414300000005</v>
      </c>
      <c r="D4" s="10">
        <v>3467.0507349999993</v>
      </c>
      <c r="E4" s="10">
        <v>4431.1332500000008</v>
      </c>
      <c r="F4" s="10">
        <v>5160.3966999999993</v>
      </c>
      <c r="G4" s="10">
        <v>6242.4229099999984</v>
      </c>
      <c r="H4" s="10">
        <v>7136.2200899999998</v>
      </c>
    </row>
    <row r="5" spans="1:8" ht="12.75" customHeight="1" x14ac:dyDescent="0.25">
      <c r="A5" s="62" t="s">
        <v>197</v>
      </c>
      <c r="B5" s="10" t="s">
        <v>4</v>
      </c>
      <c r="C5" s="10">
        <v>1800.2008400000007</v>
      </c>
      <c r="D5" s="10">
        <v>2696.80305</v>
      </c>
      <c r="E5" s="10">
        <v>3639.2899699999994</v>
      </c>
      <c r="F5" s="10">
        <v>3870.1102099999994</v>
      </c>
      <c r="G5" s="10">
        <v>4761.6327000000019</v>
      </c>
      <c r="H5" s="10">
        <v>5419.1583900000014</v>
      </c>
    </row>
    <row r="6" spans="1:8" ht="12.75" customHeight="1" x14ac:dyDescent="0.25">
      <c r="A6" s="12" t="s">
        <v>116</v>
      </c>
      <c r="B6" s="43"/>
      <c r="C6" s="43"/>
      <c r="D6" s="43"/>
      <c r="E6" s="43"/>
      <c r="F6" s="43"/>
      <c r="G6" s="43"/>
      <c r="H6" s="43"/>
    </row>
    <row r="7" spans="1:8" ht="12.75" customHeight="1" x14ac:dyDescent="0.25">
      <c r="A7" s="15" t="s">
        <v>41</v>
      </c>
      <c r="B7" s="10" t="s">
        <v>4</v>
      </c>
      <c r="C7" s="10">
        <v>1866.7221000000002</v>
      </c>
      <c r="D7" s="10">
        <v>2835.9010499999995</v>
      </c>
      <c r="E7" s="10">
        <v>3739.6129199999987</v>
      </c>
      <c r="F7" s="10">
        <v>4062.7897000000003</v>
      </c>
      <c r="G7" s="10">
        <v>4970.8969100000013</v>
      </c>
      <c r="H7" s="10">
        <v>5953.5290899999991</v>
      </c>
    </row>
    <row r="8" spans="1:8" ht="12.75" customHeight="1" x14ac:dyDescent="0.25">
      <c r="A8" s="17" t="s">
        <v>63</v>
      </c>
      <c r="B8" s="29" t="s">
        <v>4</v>
      </c>
      <c r="C8" s="29">
        <v>5.3319999999999999</v>
      </c>
      <c r="D8" s="29">
        <v>6.2709999999999999</v>
      </c>
      <c r="E8" s="29">
        <v>14.831</v>
      </c>
      <c r="F8" s="29">
        <v>19.782</v>
      </c>
      <c r="G8" s="29">
        <v>36.548000000000009</v>
      </c>
      <c r="H8" s="29">
        <v>19.204999999999998</v>
      </c>
    </row>
    <row r="9" spans="1:8" ht="12.75" customHeight="1" x14ac:dyDescent="0.25">
      <c r="A9" s="17" t="s">
        <v>64</v>
      </c>
      <c r="B9" s="29" t="s">
        <v>4</v>
      </c>
      <c r="C9" s="29">
        <v>74.176100000000005</v>
      </c>
      <c r="D9" s="29">
        <v>128.95400000000001</v>
      </c>
      <c r="E9" s="29">
        <v>215.67891999999998</v>
      </c>
      <c r="F9" s="29">
        <v>94.921849999999992</v>
      </c>
      <c r="G9" s="29">
        <v>164.07291999999998</v>
      </c>
      <c r="H9" s="29">
        <v>389.07426999999996</v>
      </c>
    </row>
    <row r="10" spans="1:8" ht="12.75" customHeight="1" x14ac:dyDescent="0.25">
      <c r="A10" s="17" t="s">
        <v>65</v>
      </c>
      <c r="B10" s="29" t="s">
        <v>4</v>
      </c>
      <c r="C10" s="29">
        <v>1787.2140000000002</v>
      </c>
      <c r="D10" s="29">
        <v>2700.6760499999996</v>
      </c>
      <c r="E10" s="29">
        <v>3509.1029999999996</v>
      </c>
      <c r="F10" s="29">
        <v>3948.0858500000004</v>
      </c>
      <c r="G10" s="29">
        <v>4770.2759900000001</v>
      </c>
      <c r="H10" s="29">
        <v>5545.2498200000009</v>
      </c>
    </row>
    <row r="11" spans="1:8" ht="12.75" customHeight="1" x14ac:dyDescent="0.25">
      <c r="A11" s="15" t="s">
        <v>42</v>
      </c>
      <c r="B11" s="10" t="s">
        <v>4</v>
      </c>
      <c r="C11" s="10">
        <v>835.52433000000008</v>
      </c>
      <c r="D11" s="10">
        <v>627.82968500000004</v>
      </c>
      <c r="E11" s="10">
        <v>690.8493299999999</v>
      </c>
      <c r="F11" s="10">
        <v>1075.8249999999998</v>
      </c>
      <c r="G11" s="10">
        <v>1267.0230000000001</v>
      </c>
      <c r="H11" s="10">
        <v>1179.6909999999998</v>
      </c>
    </row>
    <row r="12" spans="1:8" ht="12.75" customHeight="1" x14ac:dyDescent="0.25">
      <c r="A12" s="17" t="s">
        <v>33</v>
      </c>
      <c r="B12" s="29" t="s">
        <v>4</v>
      </c>
      <c r="C12" s="29">
        <v>835.52433000000019</v>
      </c>
      <c r="D12" s="29">
        <v>627.56068500000003</v>
      </c>
      <c r="E12" s="29">
        <v>689.92832999999996</v>
      </c>
      <c r="F12" s="29">
        <v>1075.0930000000001</v>
      </c>
      <c r="G12" s="29">
        <v>1266.9160000000002</v>
      </c>
      <c r="H12" s="29">
        <v>1179.3249999999998</v>
      </c>
    </row>
    <row r="13" spans="1:8" ht="12.75" customHeight="1" x14ac:dyDescent="0.25">
      <c r="A13" s="17" t="s">
        <v>34</v>
      </c>
      <c r="B13" s="29" t="s">
        <v>4</v>
      </c>
      <c r="C13" s="29" t="s">
        <v>4</v>
      </c>
      <c r="D13" s="29">
        <v>0.26900000000000002</v>
      </c>
      <c r="E13" s="29">
        <v>0.92100000000000004</v>
      </c>
      <c r="F13" s="29">
        <v>0.73199999999999998</v>
      </c>
      <c r="G13" s="29">
        <v>0.107</v>
      </c>
      <c r="H13" s="29">
        <v>0.36599999999999999</v>
      </c>
    </row>
    <row r="14" spans="1:8" ht="12.75" customHeight="1" x14ac:dyDescent="0.25">
      <c r="A14" s="44" t="s">
        <v>66</v>
      </c>
      <c r="B14" s="18" t="s">
        <v>4</v>
      </c>
      <c r="C14" s="18" t="s">
        <v>4</v>
      </c>
      <c r="D14" s="18" t="s">
        <v>4</v>
      </c>
      <c r="E14" s="18" t="s">
        <v>4</v>
      </c>
      <c r="F14" s="18" t="s">
        <v>4</v>
      </c>
      <c r="G14" s="18" t="s">
        <v>4</v>
      </c>
      <c r="H14" s="18" t="s">
        <v>4</v>
      </c>
    </row>
    <row r="15" spans="1:8" ht="12.75" customHeight="1" x14ac:dyDescent="0.25">
      <c r="A15" s="15" t="s">
        <v>43</v>
      </c>
      <c r="B15" s="10" t="s">
        <v>4</v>
      </c>
      <c r="C15" s="10">
        <v>4.9949999999999992</v>
      </c>
      <c r="D15" s="10">
        <v>3.3200000000000003</v>
      </c>
      <c r="E15" s="10">
        <v>0.61699999999999999</v>
      </c>
      <c r="F15" s="10">
        <v>5.9690000000000003</v>
      </c>
      <c r="G15" s="10">
        <v>4.5030000000000001</v>
      </c>
      <c r="H15" s="10">
        <v>3</v>
      </c>
    </row>
    <row r="16" spans="1:8" ht="12.75" customHeight="1" x14ac:dyDescent="0.25">
      <c r="A16" s="17" t="s">
        <v>68</v>
      </c>
      <c r="B16" s="29" t="s">
        <v>4</v>
      </c>
      <c r="C16" s="29">
        <v>4.9949999999999992</v>
      </c>
      <c r="D16" s="29">
        <v>3.3200000000000003</v>
      </c>
      <c r="E16" s="29">
        <v>0.55000000000000004</v>
      </c>
      <c r="F16" s="29">
        <v>5.9690000000000003</v>
      </c>
      <c r="G16" s="29">
        <v>4.5030000000000001</v>
      </c>
      <c r="H16" s="29">
        <v>1.1460000000000001</v>
      </c>
    </row>
    <row r="17" spans="1:8" ht="12.75" customHeight="1" x14ac:dyDescent="0.25">
      <c r="A17" s="17" t="s">
        <v>69</v>
      </c>
      <c r="B17" s="29" t="s">
        <v>4</v>
      </c>
      <c r="C17" s="29" t="s">
        <v>4</v>
      </c>
      <c r="D17" s="29" t="s">
        <v>4</v>
      </c>
      <c r="E17" s="29" t="s">
        <v>4</v>
      </c>
      <c r="F17" s="29" t="s">
        <v>4</v>
      </c>
      <c r="G17" s="29" t="s">
        <v>4</v>
      </c>
      <c r="H17" s="29">
        <v>1.8540000000000001</v>
      </c>
    </row>
    <row r="18" spans="1:8" ht="12.75" customHeight="1" x14ac:dyDescent="0.25">
      <c r="A18" s="17" t="s">
        <v>70</v>
      </c>
      <c r="B18" s="29" t="s">
        <v>4</v>
      </c>
      <c r="C18" s="29" t="s">
        <v>4</v>
      </c>
      <c r="D18" s="29" t="s">
        <v>4</v>
      </c>
      <c r="E18" s="29">
        <v>6.7000000000000004E-2</v>
      </c>
      <c r="F18" s="29" t="s">
        <v>4</v>
      </c>
      <c r="G18" s="29" t="s">
        <v>4</v>
      </c>
      <c r="H18" s="29" t="s">
        <v>4</v>
      </c>
    </row>
    <row r="19" spans="1:8" ht="12.75" customHeight="1" x14ac:dyDescent="0.25">
      <c r="A19" s="15" t="s">
        <v>62</v>
      </c>
      <c r="B19" s="10" t="s">
        <v>4</v>
      </c>
      <c r="C19" s="10" t="s">
        <v>4</v>
      </c>
      <c r="D19" s="10" t="s">
        <v>4</v>
      </c>
      <c r="E19" s="10">
        <v>5.3999999999999999E-2</v>
      </c>
      <c r="F19" s="10">
        <v>15.813000000000001</v>
      </c>
      <c r="G19" s="10" t="s">
        <v>4</v>
      </c>
      <c r="H19" s="10" t="s">
        <v>4</v>
      </c>
    </row>
    <row r="20" spans="1:8" ht="12.75" customHeight="1" x14ac:dyDescent="0.25">
      <c r="A20" s="12" t="s">
        <v>74</v>
      </c>
      <c r="B20" s="13"/>
      <c r="C20" s="13"/>
      <c r="D20" s="13"/>
      <c r="E20" s="13"/>
      <c r="F20" s="13"/>
      <c r="G20" s="13"/>
      <c r="H20" s="13"/>
    </row>
    <row r="21" spans="1:8" ht="12.75" customHeight="1" x14ac:dyDescent="0.25">
      <c r="A21" s="49" t="s">
        <v>75</v>
      </c>
      <c r="B21" s="29" t="s">
        <v>4</v>
      </c>
      <c r="C21" s="29">
        <v>0.35199999999999998</v>
      </c>
      <c r="D21" s="29" t="s">
        <v>4</v>
      </c>
      <c r="E21" s="29" t="s">
        <v>4</v>
      </c>
      <c r="F21" s="29">
        <v>15.813000000000001</v>
      </c>
      <c r="G21" s="29" t="s">
        <v>4</v>
      </c>
      <c r="H21" s="29">
        <v>0.51800000000000002</v>
      </c>
    </row>
    <row r="22" spans="1:8" ht="12.75" customHeight="1" x14ac:dyDescent="0.25">
      <c r="A22" s="49" t="s">
        <v>76</v>
      </c>
      <c r="B22" s="29" t="s">
        <v>4</v>
      </c>
      <c r="C22" s="29">
        <v>17.639100000000003</v>
      </c>
      <c r="D22" s="29">
        <v>52.799000000000007</v>
      </c>
      <c r="E22" s="29">
        <v>35.467970000000001</v>
      </c>
      <c r="F22" s="29">
        <v>72.81647000000001</v>
      </c>
      <c r="G22" s="29">
        <v>95.769400000000019</v>
      </c>
      <c r="H22" s="29">
        <v>26.661269999999998</v>
      </c>
    </row>
    <row r="23" spans="1:8" ht="12.75" customHeight="1" x14ac:dyDescent="0.25">
      <c r="A23" s="49" t="s">
        <v>77</v>
      </c>
      <c r="B23" s="29" t="s">
        <v>4</v>
      </c>
      <c r="C23" s="29">
        <v>81.362000000000009</v>
      </c>
      <c r="D23" s="29">
        <v>125.94304</v>
      </c>
      <c r="E23" s="29">
        <v>162.91900000000001</v>
      </c>
      <c r="F23" s="29">
        <v>82.576000000000008</v>
      </c>
      <c r="G23" s="29">
        <v>142.16451000000001</v>
      </c>
      <c r="H23" s="29">
        <v>46.020170000000007</v>
      </c>
    </row>
    <row r="24" spans="1:8" ht="12.75" customHeight="1" x14ac:dyDescent="0.25">
      <c r="A24" s="49" t="s">
        <v>78</v>
      </c>
      <c r="B24" s="29" t="s">
        <v>4</v>
      </c>
      <c r="C24" s="29">
        <v>150.03700000000003</v>
      </c>
      <c r="D24" s="29">
        <v>112.724</v>
      </c>
      <c r="E24" s="29">
        <v>193.29899999999998</v>
      </c>
      <c r="F24" s="29">
        <v>293.18462000000005</v>
      </c>
      <c r="G24" s="29">
        <v>511.43999999999994</v>
      </c>
      <c r="H24" s="29">
        <v>355.29699999999997</v>
      </c>
    </row>
    <row r="25" spans="1:8" ht="12.75" customHeight="1" x14ac:dyDescent="0.25">
      <c r="A25" s="49" t="s">
        <v>79</v>
      </c>
      <c r="B25" s="29" t="s">
        <v>4</v>
      </c>
      <c r="C25" s="29">
        <v>304.50599999999991</v>
      </c>
      <c r="D25" s="29">
        <v>476.33000999999996</v>
      </c>
      <c r="E25" s="29">
        <v>582.81295000000011</v>
      </c>
      <c r="F25" s="29">
        <v>381.56600000000003</v>
      </c>
      <c r="G25" s="29">
        <v>451.69129000000009</v>
      </c>
      <c r="H25" s="29">
        <v>507.1816500000001</v>
      </c>
    </row>
    <row r="26" spans="1:8" ht="12.75" customHeight="1" x14ac:dyDescent="0.25">
      <c r="A26" s="49" t="s">
        <v>80</v>
      </c>
      <c r="B26" s="29" t="s">
        <v>4</v>
      </c>
      <c r="C26" s="29">
        <v>164.56000000000003</v>
      </c>
      <c r="D26" s="29">
        <v>225.33600000000004</v>
      </c>
      <c r="E26" s="29">
        <v>484.10400000000004</v>
      </c>
      <c r="F26" s="29">
        <v>588.03899999999999</v>
      </c>
      <c r="G26" s="29">
        <v>658.39371000000006</v>
      </c>
      <c r="H26" s="29">
        <v>629.89700000000005</v>
      </c>
    </row>
    <row r="27" spans="1:8" ht="12.75" customHeight="1" x14ac:dyDescent="0.25">
      <c r="A27" s="49" t="s">
        <v>81</v>
      </c>
      <c r="B27" s="29" t="s">
        <v>4</v>
      </c>
      <c r="C27" s="29">
        <v>1988.7853300000002</v>
      </c>
      <c r="D27" s="29">
        <v>2473.9186850000001</v>
      </c>
      <c r="E27" s="29">
        <v>2972.5303299999996</v>
      </c>
      <c r="F27" s="29">
        <v>3726.4016100000008</v>
      </c>
      <c r="G27" s="29">
        <v>4382.9640000000018</v>
      </c>
      <c r="H27" s="29">
        <v>5570.6450000000004</v>
      </c>
    </row>
    <row r="28" spans="1:8" ht="12.75" customHeight="1" x14ac:dyDescent="0.25">
      <c r="A28" s="12" t="s">
        <v>113</v>
      </c>
      <c r="B28" s="43"/>
      <c r="C28" s="43"/>
      <c r="D28" s="43"/>
      <c r="E28" s="43"/>
      <c r="F28" s="43"/>
      <c r="G28" s="43"/>
      <c r="H28" s="43"/>
    </row>
    <row r="29" spans="1:8" ht="12.75" customHeight="1" x14ac:dyDescent="0.25">
      <c r="A29" s="14" t="s">
        <v>9</v>
      </c>
      <c r="B29" s="29" t="s">
        <v>4</v>
      </c>
      <c r="C29" s="29">
        <v>919.68051000000014</v>
      </c>
      <c r="D29" s="29">
        <v>791.24268499999994</v>
      </c>
      <c r="E29" s="29">
        <v>996.42328000000009</v>
      </c>
      <c r="F29" s="29">
        <v>1454.1534700000002</v>
      </c>
      <c r="G29" s="29">
        <v>1927.7805599999999</v>
      </c>
      <c r="H29" s="29">
        <v>1912.9972700000003</v>
      </c>
    </row>
    <row r="30" spans="1:8" ht="12.75" customHeight="1" x14ac:dyDescent="0.25">
      <c r="A30" s="14" t="s">
        <v>10</v>
      </c>
      <c r="B30" s="29" t="s">
        <v>4</v>
      </c>
      <c r="C30" s="29">
        <v>1674.1980000000001</v>
      </c>
      <c r="D30" s="29">
        <v>2424.6380499999996</v>
      </c>
      <c r="E30" s="29">
        <v>3173.6989699999995</v>
      </c>
      <c r="F30" s="29">
        <v>3420.95921</v>
      </c>
      <c r="G30" s="29">
        <v>3916.8100599999993</v>
      </c>
      <c r="H30" s="29">
        <v>5022.3456500000029</v>
      </c>
    </row>
    <row r="31" spans="1:8" ht="12.75" customHeight="1" x14ac:dyDescent="0.25">
      <c r="A31" s="14" t="s">
        <v>11</v>
      </c>
      <c r="B31" s="29" t="s">
        <v>4</v>
      </c>
      <c r="C31" s="29">
        <v>91.250999999999991</v>
      </c>
      <c r="D31" s="29">
        <v>251.17000000000002</v>
      </c>
      <c r="E31" s="29">
        <v>259.59500000000003</v>
      </c>
      <c r="F31" s="29">
        <v>281.78701999999998</v>
      </c>
      <c r="G31" s="29">
        <v>322.63200000000006</v>
      </c>
      <c r="H31" s="29">
        <v>169.95517000000001</v>
      </c>
    </row>
    <row r="32" spans="1:8" ht="12.75" customHeight="1" x14ac:dyDescent="0.25">
      <c r="A32" s="14" t="s">
        <v>12</v>
      </c>
      <c r="B32" s="29" t="s">
        <v>4</v>
      </c>
      <c r="C32" s="29">
        <v>0.71392000000000011</v>
      </c>
      <c r="D32" s="29" t="s">
        <v>4</v>
      </c>
      <c r="E32" s="29" t="s">
        <v>4</v>
      </c>
      <c r="F32" s="29" t="s">
        <v>4</v>
      </c>
      <c r="G32" s="29">
        <v>8.2490000000000006</v>
      </c>
      <c r="H32" s="29">
        <v>9.1259999999999994</v>
      </c>
    </row>
    <row r="33" spans="1:8" ht="12.75" customHeight="1" x14ac:dyDescent="0.25">
      <c r="A33" s="14" t="s">
        <v>13</v>
      </c>
      <c r="B33" s="29" t="s">
        <v>4</v>
      </c>
      <c r="C33" s="29">
        <v>0.63800000000000001</v>
      </c>
      <c r="D33" s="29" t="s">
        <v>4</v>
      </c>
      <c r="E33" s="29">
        <v>1.048</v>
      </c>
      <c r="F33" s="29">
        <v>2.2430000000000003</v>
      </c>
      <c r="G33" s="29">
        <v>65.319289999999995</v>
      </c>
      <c r="H33" s="29">
        <v>20.751000000000001</v>
      </c>
    </row>
    <row r="34" spans="1:8" ht="12.75" customHeight="1" x14ac:dyDescent="0.25">
      <c r="A34" s="14" t="s">
        <v>14</v>
      </c>
      <c r="B34" s="29" t="s">
        <v>4</v>
      </c>
      <c r="C34" s="29">
        <v>20.76</v>
      </c>
      <c r="D34" s="29" t="s">
        <v>4</v>
      </c>
      <c r="E34" s="29">
        <v>0.36799999999999999</v>
      </c>
      <c r="F34" s="29">
        <v>1.254</v>
      </c>
      <c r="G34" s="29">
        <v>1.6319999999999999</v>
      </c>
      <c r="H34" s="29">
        <v>1.0449999999999999</v>
      </c>
    </row>
    <row r="35" spans="1:8" ht="12.75" customHeight="1" x14ac:dyDescent="0.25">
      <c r="A35" s="12" t="s">
        <v>148</v>
      </c>
      <c r="B35" s="43"/>
      <c r="C35" s="43"/>
      <c r="D35" s="43"/>
      <c r="E35" s="43"/>
      <c r="F35" s="43"/>
      <c r="G35" s="43"/>
      <c r="H35" s="43"/>
    </row>
    <row r="36" spans="1:8" ht="12.75" customHeight="1" x14ac:dyDescent="0.25">
      <c r="A36" s="22" t="s">
        <v>60</v>
      </c>
      <c r="B36" s="29" t="s">
        <v>4</v>
      </c>
      <c r="C36" s="29" t="s">
        <v>4</v>
      </c>
      <c r="D36" s="29" t="s">
        <v>4</v>
      </c>
      <c r="E36" s="29" t="s">
        <v>4</v>
      </c>
      <c r="F36" s="29" t="s">
        <v>4</v>
      </c>
      <c r="G36" s="29" t="s">
        <v>4</v>
      </c>
      <c r="H36" s="29" t="s">
        <v>4</v>
      </c>
    </row>
    <row r="37" spans="1:8" ht="12.75" customHeight="1" x14ac:dyDescent="0.25">
      <c r="A37" s="20" t="s">
        <v>151</v>
      </c>
      <c r="B37" s="29" t="s">
        <v>4</v>
      </c>
      <c r="C37" s="29">
        <v>847.29899999999998</v>
      </c>
      <c r="D37" s="29">
        <v>1139.8979999999999</v>
      </c>
      <c r="E37" s="29">
        <v>2081.2999999999997</v>
      </c>
      <c r="F37" s="29">
        <v>2171.9650599999995</v>
      </c>
      <c r="G37" s="29">
        <v>2689.2217300000002</v>
      </c>
      <c r="H37" s="29">
        <v>3322.09</v>
      </c>
    </row>
    <row r="38" spans="1:8" ht="12.75" customHeight="1" x14ac:dyDescent="0.25">
      <c r="A38" s="20" t="s">
        <v>156</v>
      </c>
      <c r="B38" s="29" t="s">
        <v>4</v>
      </c>
      <c r="C38" s="29">
        <v>646.0630000000001</v>
      </c>
      <c r="D38" s="29">
        <v>965.46500999999989</v>
      </c>
      <c r="E38" s="29">
        <v>932.05196999999998</v>
      </c>
      <c r="F38" s="29">
        <v>1140.3146200000001</v>
      </c>
      <c r="G38" s="29">
        <v>1311.2558999999999</v>
      </c>
      <c r="H38" s="29">
        <v>1289.7850000000003</v>
      </c>
    </row>
    <row r="39" spans="1:8" ht="12.75" customHeight="1" x14ac:dyDescent="0.25">
      <c r="A39" s="20" t="s">
        <v>152</v>
      </c>
      <c r="B39" s="29" t="s">
        <v>4</v>
      </c>
      <c r="C39" s="29">
        <v>1045.0755100000003</v>
      </c>
      <c r="D39" s="29">
        <v>1156.9147250000001</v>
      </c>
      <c r="E39" s="29">
        <v>1189.2292800000002</v>
      </c>
      <c r="F39" s="29">
        <v>1663.29348</v>
      </c>
      <c r="G39" s="29">
        <v>2051.2123000000001</v>
      </c>
      <c r="H39" s="29">
        <v>2412.5583499999998</v>
      </c>
    </row>
    <row r="40" spans="1:8" ht="12.75" customHeight="1" x14ac:dyDescent="0.25">
      <c r="A40" s="46" t="s">
        <v>73</v>
      </c>
      <c r="B40" s="65" t="s">
        <v>4</v>
      </c>
      <c r="C40" s="65">
        <v>901.05051000000014</v>
      </c>
      <c r="D40" s="65">
        <v>1070.7686850000005</v>
      </c>
      <c r="E40" s="65">
        <v>910.63627999999983</v>
      </c>
      <c r="F40" s="65">
        <v>1367.6128699999997</v>
      </c>
      <c r="G40" s="65">
        <v>1643.6440000000002</v>
      </c>
      <c r="H40" s="65">
        <v>1911.3167000000001</v>
      </c>
    </row>
    <row r="41" spans="1:8" ht="12.75" customHeight="1" x14ac:dyDescent="0.25">
      <c r="A41" s="20" t="s">
        <v>153</v>
      </c>
      <c r="B41" s="29" t="s">
        <v>4</v>
      </c>
      <c r="C41" s="29">
        <v>4.9950000000000001</v>
      </c>
      <c r="D41" s="29">
        <v>3.3200000000000003</v>
      </c>
      <c r="E41" s="29">
        <v>0.61699999999999999</v>
      </c>
      <c r="F41" s="29">
        <v>5.9690000000000003</v>
      </c>
      <c r="G41" s="29">
        <v>4.5030000000000001</v>
      </c>
      <c r="H41" s="29">
        <v>1.1460000000000001</v>
      </c>
    </row>
    <row r="42" spans="1:8" ht="12.75" customHeight="1" x14ac:dyDescent="0.25">
      <c r="A42" s="20" t="s">
        <v>154</v>
      </c>
      <c r="B42" s="29" t="s">
        <v>4</v>
      </c>
      <c r="C42" s="29" t="s">
        <v>4</v>
      </c>
      <c r="D42" s="29" t="s">
        <v>4</v>
      </c>
      <c r="E42" s="29">
        <v>4.5179999999999998</v>
      </c>
      <c r="F42" s="29">
        <v>4.3730000000000002</v>
      </c>
      <c r="G42" s="29">
        <v>3.512</v>
      </c>
      <c r="H42" s="29">
        <v>5.6059999999999999</v>
      </c>
    </row>
    <row r="43" spans="1:8" ht="12.75" customHeight="1" x14ac:dyDescent="0.25">
      <c r="A43" s="20" t="s">
        <v>155</v>
      </c>
      <c r="B43" s="29" t="s">
        <v>4</v>
      </c>
      <c r="C43" s="29" t="s">
        <v>4</v>
      </c>
      <c r="D43" s="29" t="s">
        <v>4</v>
      </c>
      <c r="E43" s="29" t="s">
        <v>4</v>
      </c>
      <c r="F43" s="29" t="s">
        <v>4</v>
      </c>
      <c r="G43" s="29" t="s">
        <v>4</v>
      </c>
      <c r="H43" s="29" t="s">
        <v>4</v>
      </c>
    </row>
    <row r="44" spans="1:8" ht="12" customHeight="1" x14ac:dyDescent="0.25">
      <c r="A44" s="20" t="s">
        <v>157</v>
      </c>
      <c r="B44" s="29" t="s">
        <v>4</v>
      </c>
      <c r="C44" s="29">
        <v>163.80892000000003</v>
      </c>
      <c r="D44" s="29">
        <v>201.453</v>
      </c>
      <c r="E44" s="29">
        <v>223.417</v>
      </c>
      <c r="F44" s="29">
        <v>174.48154</v>
      </c>
      <c r="G44" s="29">
        <v>182.71798000000001</v>
      </c>
      <c r="H44" s="29">
        <v>105.03474</v>
      </c>
    </row>
    <row r="45" spans="1:8" ht="12" customHeight="1" x14ac:dyDescent="0.25">
      <c r="A45" s="12" t="s">
        <v>15</v>
      </c>
      <c r="B45" s="43"/>
      <c r="C45" s="43"/>
      <c r="D45" s="43"/>
      <c r="E45" s="43"/>
      <c r="F45" s="43"/>
      <c r="G45" s="43"/>
      <c r="H45" s="43"/>
    </row>
    <row r="46" spans="1:8" ht="12" customHeight="1" x14ac:dyDescent="0.25">
      <c r="A46" s="14" t="s">
        <v>16</v>
      </c>
      <c r="B46" s="29" t="s">
        <v>4</v>
      </c>
      <c r="C46" s="29">
        <v>2220.2583300000001</v>
      </c>
      <c r="D46" s="29">
        <v>2938.5796949999999</v>
      </c>
      <c r="E46" s="29">
        <v>1849.9202800000003</v>
      </c>
      <c r="F46" s="29">
        <v>2412.7526199999998</v>
      </c>
      <c r="G46" s="29">
        <v>2714.0193899999995</v>
      </c>
      <c r="H46" s="29">
        <v>3377.3861699999998</v>
      </c>
    </row>
    <row r="47" spans="1:8" ht="12" customHeight="1" x14ac:dyDescent="0.25">
      <c r="A47" s="14" t="s">
        <v>17</v>
      </c>
      <c r="B47" s="29" t="s">
        <v>4</v>
      </c>
      <c r="C47" s="29">
        <v>1.4180000000000001</v>
      </c>
      <c r="D47" s="29">
        <v>1.2</v>
      </c>
      <c r="E47" s="29">
        <v>68.892999999999986</v>
      </c>
      <c r="F47" s="29">
        <v>126.88163</v>
      </c>
      <c r="G47" s="29">
        <v>181.44847000000001</v>
      </c>
      <c r="H47" s="29">
        <v>246.63800000000001</v>
      </c>
    </row>
    <row r="48" spans="1:8" ht="12" customHeight="1" x14ac:dyDescent="0.25">
      <c r="A48" s="14" t="s">
        <v>18</v>
      </c>
      <c r="B48" s="29" t="s">
        <v>4</v>
      </c>
      <c r="C48" s="29">
        <v>9.1999999999999998E-2</v>
      </c>
      <c r="D48" s="29">
        <v>2.3860000000000001</v>
      </c>
      <c r="E48" s="29">
        <v>499.63299999999998</v>
      </c>
      <c r="F48" s="29">
        <v>427.29947000000004</v>
      </c>
      <c r="G48" s="29">
        <v>519.76200000000006</v>
      </c>
      <c r="H48" s="29">
        <v>670.70270000000005</v>
      </c>
    </row>
    <row r="49" spans="1:8" ht="12" customHeight="1" x14ac:dyDescent="0.25">
      <c r="A49" s="14" t="s">
        <v>19</v>
      </c>
      <c r="B49" s="29" t="s">
        <v>4</v>
      </c>
      <c r="C49" s="29">
        <v>14.475999999999999</v>
      </c>
      <c r="D49" s="29">
        <v>20.30104</v>
      </c>
      <c r="E49" s="29">
        <v>12.837</v>
      </c>
      <c r="F49" s="29">
        <v>23.243000000000002</v>
      </c>
      <c r="G49" s="29">
        <v>240.863</v>
      </c>
      <c r="H49" s="29">
        <v>54.069220000000001</v>
      </c>
    </row>
    <row r="50" spans="1:8" ht="12" customHeight="1" x14ac:dyDescent="0.25">
      <c r="A50" s="14" t="s">
        <v>20</v>
      </c>
      <c r="B50" s="29" t="s">
        <v>4</v>
      </c>
      <c r="C50" s="29">
        <v>1.8180000000000002E-2</v>
      </c>
      <c r="D50" s="29" t="s">
        <v>4</v>
      </c>
      <c r="E50" s="29" t="s">
        <v>4</v>
      </c>
      <c r="F50" s="29" t="s">
        <v>4</v>
      </c>
      <c r="G50" s="29">
        <v>13.565</v>
      </c>
      <c r="H50" s="29" t="s">
        <v>4</v>
      </c>
    </row>
    <row r="51" spans="1:8" ht="12" customHeight="1" x14ac:dyDescent="0.25">
      <c r="A51" s="14" t="s">
        <v>21</v>
      </c>
      <c r="B51" s="29" t="s">
        <v>4</v>
      </c>
      <c r="C51" s="29">
        <v>53.68</v>
      </c>
      <c r="D51" s="29">
        <v>51.355000000000004</v>
      </c>
      <c r="E51" s="29" t="s">
        <v>4</v>
      </c>
      <c r="F51" s="29" t="s">
        <v>4</v>
      </c>
      <c r="G51" s="29" t="s">
        <v>4</v>
      </c>
      <c r="H51" s="29">
        <v>38.347000000000001</v>
      </c>
    </row>
    <row r="52" spans="1:8" ht="12" customHeight="1" x14ac:dyDescent="0.25">
      <c r="A52" s="14" t="s">
        <v>22</v>
      </c>
      <c r="B52" s="29" t="s">
        <v>4</v>
      </c>
      <c r="C52" s="29">
        <v>0.45</v>
      </c>
      <c r="D52" s="29" t="s">
        <v>4</v>
      </c>
      <c r="E52" s="29">
        <v>9.8410000000000011</v>
      </c>
      <c r="F52" s="29">
        <v>16.315000000000001</v>
      </c>
      <c r="G52" s="29">
        <v>35.067999999999998</v>
      </c>
      <c r="H52" s="29">
        <v>138.81200000000001</v>
      </c>
    </row>
    <row r="53" spans="1:8" ht="12" customHeight="1" x14ac:dyDescent="0.25">
      <c r="A53" s="14" t="s">
        <v>23</v>
      </c>
      <c r="B53" s="29" t="s">
        <v>4</v>
      </c>
      <c r="C53" s="29">
        <v>1.25</v>
      </c>
      <c r="D53" s="29" t="s">
        <v>4</v>
      </c>
      <c r="E53" s="29">
        <v>160.39599999999999</v>
      </c>
      <c r="F53" s="29">
        <v>175.09300000000002</v>
      </c>
      <c r="G53" s="29">
        <v>155.315</v>
      </c>
      <c r="H53" s="29">
        <v>188.05699999999999</v>
      </c>
    </row>
    <row r="54" spans="1:8" ht="12" customHeight="1" x14ac:dyDescent="0.25">
      <c r="A54" s="14" t="s">
        <v>24</v>
      </c>
      <c r="B54" s="29" t="s">
        <v>4</v>
      </c>
      <c r="C54" s="29">
        <v>103.121</v>
      </c>
      <c r="D54" s="29">
        <v>110.785</v>
      </c>
      <c r="E54" s="29">
        <v>118.33799999999999</v>
      </c>
      <c r="F54" s="29">
        <v>177.17100000000002</v>
      </c>
      <c r="G54" s="29">
        <v>227.34871000000001</v>
      </c>
      <c r="H54" s="29">
        <v>239.56700000000001</v>
      </c>
    </row>
    <row r="55" spans="1:8" ht="12" customHeight="1" x14ac:dyDescent="0.25">
      <c r="A55" s="14" t="s">
        <v>25</v>
      </c>
      <c r="B55" s="29" t="s">
        <v>4</v>
      </c>
      <c r="C55" s="29">
        <v>38.89</v>
      </c>
      <c r="D55" s="29">
        <v>68.207999999999998</v>
      </c>
      <c r="E55" s="29">
        <v>65.031000000000006</v>
      </c>
      <c r="F55" s="29">
        <v>154.67500000000001</v>
      </c>
      <c r="G55" s="29">
        <v>92.316999999999993</v>
      </c>
      <c r="H55" s="29">
        <v>21.747</v>
      </c>
    </row>
    <row r="56" spans="1:8" ht="12" customHeight="1" x14ac:dyDescent="0.25">
      <c r="A56" s="14" t="s">
        <v>26</v>
      </c>
      <c r="B56" s="29" t="s">
        <v>4</v>
      </c>
      <c r="C56" s="29">
        <v>144.965</v>
      </c>
      <c r="D56" s="29">
        <v>176.81800000000004</v>
      </c>
      <c r="E56" s="29">
        <v>1518.0779700000001</v>
      </c>
      <c r="F56" s="29">
        <v>1454.4125999999999</v>
      </c>
      <c r="G56" s="29">
        <v>1785.6332999999997</v>
      </c>
      <c r="H56" s="29">
        <v>1905.2380000000001</v>
      </c>
    </row>
    <row r="57" spans="1:8" ht="12" customHeight="1" x14ac:dyDescent="0.25">
      <c r="A57" s="14" t="s">
        <v>27</v>
      </c>
      <c r="B57" s="29" t="s">
        <v>4</v>
      </c>
      <c r="C57" s="29">
        <v>7.9960000000000004</v>
      </c>
      <c r="D57" s="29">
        <v>12.095000000000001</v>
      </c>
      <c r="E57" s="29">
        <v>6.992</v>
      </c>
      <c r="F57" s="29">
        <v>6.3480000000000008</v>
      </c>
      <c r="G57" s="29">
        <v>22.160440000000001</v>
      </c>
      <c r="H57" s="29">
        <v>8.09</v>
      </c>
    </row>
    <row r="58" spans="1:8" ht="12" customHeight="1" x14ac:dyDescent="0.25">
      <c r="A58" s="14" t="s">
        <v>28</v>
      </c>
      <c r="B58" s="29" t="s">
        <v>4</v>
      </c>
      <c r="C58" s="29">
        <v>117.95292000000001</v>
      </c>
      <c r="D58" s="29">
        <v>82.760999999999996</v>
      </c>
      <c r="E58" s="29">
        <v>66.805000000000007</v>
      </c>
      <c r="F58" s="29">
        <v>109.07838000000001</v>
      </c>
      <c r="G58" s="29">
        <v>123.532</v>
      </c>
      <c r="H58" s="29">
        <v>152.75700000000001</v>
      </c>
    </row>
    <row r="59" spans="1:8" ht="12" customHeight="1" thickBot="1" x14ac:dyDescent="0.3">
      <c r="A59" s="59" t="s">
        <v>29</v>
      </c>
      <c r="B59" s="61" t="s">
        <v>4</v>
      </c>
      <c r="C59" s="61">
        <v>2.6739999999999999</v>
      </c>
      <c r="D59" s="61">
        <v>2.5619999999999998</v>
      </c>
      <c r="E59" s="61">
        <v>54.369</v>
      </c>
      <c r="F59" s="61">
        <v>77.12700000000001</v>
      </c>
      <c r="G59" s="61">
        <v>131.39060000000001</v>
      </c>
      <c r="H59" s="61">
        <v>94.809000000000012</v>
      </c>
    </row>
    <row r="60" spans="1:8" s="35" customFormat="1" ht="12" customHeight="1" x14ac:dyDescent="0.25">
      <c r="E60" s="36"/>
      <c r="F60" s="36"/>
    </row>
    <row r="61" spans="1:8" ht="12" customHeight="1" x14ac:dyDescent="0.25">
      <c r="H61" s="36" t="s">
        <v>193</v>
      </c>
    </row>
    <row r="62" spans="1:8" ht="12" customHeight="1" x14ac:dyDescent="0.25"/>
    <row r="63" spans="1:8" ht="12" customHeight="1" x14ac:dyDescent="0.25"/>
    <row r="64" spans="1:8" ht="12" customHeight="1" x14ac:dyDescent="0.25"/>
    <row r="65" ht="12" customHeight="1" x14ac:dyDescent="0.25"/>
    <row r="66" ht="12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</sheetData>
  <pageMargins left="0.39370078740157483" right="0.39370078740157483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36</vt:i4>
      </vt:variant>
      <vt:variant>
        <vt:lpstr>Pojmenované oblasti</vt:lpstr>
      </vt:variant>
      <vt:variant>
        <vt:i4>37</vt:i4>
      </vt:variant>
    </vt:vector>
  </HeadingPairs>
  <TitlesOfParts>
    <vt:vector size="73" baseType="lpstr">
      <vt:lpstr>seznam</vt:lpstr>
      <vt:lpstr>1</vt:lpstr>
      <vt:lpstr>1 a</vt:lpstr>
      <vt:lpstr>2</vt:lpstr>
      <vt:lpstr>2a</vt:lpstr>
      <vt:lpstr>2b</vt:lpstr>
      <vt:lpstr>3</vt:lpstr>
      <vt:lpstr>3a</vt:lpstr>
      <vt:lpstr>3b</vt:lpstr>
      <vt:lpstr>4</vt:lpstr>
      <vt:lpstr>4a</vt:lpstr>
      <vt:lpstr>4b</vt:lpstr>
      <vt:lpstr>5</vt:lpstr>
      <vt:lpstr>5a</vt:lpstr>
      <vt:lpstr>5b</vt:lpstr>
      <vt:lpstr>6</vt:lpstr>
      <vt:lpstr>6a</vt:lpstr>
      <vt:lpstr>6b</vt:lpstr>
      <vt:lpstr>7</vt:lpstr>
      <vt:lpstr>7a</vt:lpstr>
      <vt:lpstr>8</vt:lpstr>
      <vt:lpstr>8a</vt:lpstr>
      <vt:lpstr>8b</vt:lpstr>
      <vt:lpstr>9</vt:lpstr>
      <vt:lpstr>10</vt:lpstr>
      <vt:lpstr>10a</vt:lpstr>
      <vt:lpstr>10b</vt:lpstr>
      <vt:lpstr>11</vt:lpstr>
      <vt:lpstr>12</vt:lpstr>
      <vt:lpstr>13</vt:lpstr>
      <vt:lpstr>13a</vt:lpstr>
      <vt:lpstr>13b</vt:lpstr>
      <vt:lpstr>14</vt:lpstr>
      <vt:lpstr>15</vt:lpstr>
      <vt:lpstr>15a</vt:lpstr>
      <vt:lpstr>15b</vt:lpstr>
      <vt:lpstr>'1'!Oblast_tisku</vt:lpstr>
      <vt:lpstr>'1 a'!Oblast_tisku</vt:lpstr>
      <vt:lpstr>'10'!Oblast_tisku</vt:lpstr>
      <vt:lpstr>'10a'!Oblast_tisku</vt:lpstr>
      <vt:lpstr>'10b'!Oblast_tisku</vt:lpstr>
      <vt:lpstr>'11'!Oblast_tisku</vt:lpstr>
      <vt:lpstr>'12'!Oblast_tisku</vt:lpstr>
      <vt:lpstr>'13'!Oblast_tisku</vt:lpstr>
      <vt:lpstr>'13a'!Oblast_tisku</vt:lpstr>
      <vt:lpstr>'13b'!Oblast_tisku</vt:lpstr>
      <vt:lpstr>'14'!Oblast_tisku</vt:lpstr>
      <vt:lpstr>'15'!Oblast_tisku</vt:lpstr>
      <vt:lpstr>'15a'!Oblast_tisku</vt:lpstr>
      <vt:lpstr>'15b'!Oblast_tisku</vt:lpstr>
      <vt:lpstr>'2'!Oblast_tisku</vt:lpstr>
      <vt:lpstr>'2a'!Oblast_tisku</vt:lpstr>
      <vt:lpstr>'2b'!Oblast_tisku</vt:lpstr>
      <vt:lpstr>'3'!Oblast_tisku</vt:lpstr>
      <vt:lpstr>'3a'!Oblast_tisku</vt:lpstr>
      <vt:lpstr>'3b'!Oblast_tisku</vt:lpstr>
      <vt:lpstr>'4'!Oblast_tisku</vt:lpstr>
      <vt:lpstr>'4a'!Oblast_tisku</vt:lpstr>
      <vt:lpstr>'4b'!Oblast_tisku</vt:lpstr>
      <vt:lpstr>'5'!Oblast_tisku</vt:lpstr>
      <vt:lpstr>'5a'!Oblast_tisku</vt:lpstr>
      <vt:lpstr>'5b'!Oblast_tisku</vt:lpstr>
      <vt:lpstr>'6'!Oblast_tisku</vt:lpstr>
      <vt:lpstr>'6a'!Oblast_tisku</vt:lpstr>
      <vt:lpstr>'6b'!Oblast_tisku</vt:lpstr>
      <vt:lpstr>'7'!Oblast_tisku</vt:lpstr>
      <vt:lpstr>'8'!Oblast_tisku</vt:lpstr>
      <vt:lpstr>'8a'!Oblast_tisku</vt:lpstr>
      <vt:lpstr>'8b'!Oblast_tisku</vt:lpstr>
      <vt:lpstr>'9'!Oblast_tisku</vt:lpstr>
      <vt:lpstr>seznam!Oblast_tisku</vt:lpstr>
      <vt:lpstr>'1'!Tab._A.1_Celkové_výdaje_na_výzkum_a_vývoj__GERD__uskutečněný_na_území_České_republiky</vt:lpstr>
      <vt:lpstr>'1 a'!Tab._A.1_Celkové_výdaje_na_výzkum_a_vývoj__GERD__uskutečněný_na_území_České_republiky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Mana</dc:creator>
  <cp:lastModifiedBy>David Marek</cp:lastModifiedBy>
  <cp:lastPrinted>2013-10-08T07:58:27Z</cp:lastPrinted>
  <dcterms:created xsi:type="dcterms:W3CDTF">2010-09-01T09:40:19Z</dcterms:created>
  <dcterms:modified xsi:type="dcterms:W3CDTF">2013-10-08T07:59:06Z</dcterms:modified>
</cp:coreProperties>
</file>