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/>
  </bookViews>
  <sheets>
    <sheet name="1.RVVI 2018-22 dle SDV SR 2017" sheetId="1" r:id="rId1"/>
  </sheets>
  <externalReferences>
    <externalReference r:id="rId2"/>
    <externalReference r:id="rId3"/>
  </externalReferences>
  <definedNames>
    <definedName name="___Tab16" localSheetId="0">'[1]301-KPR'!#REF!</definedName>
    <definedName name="___Tab16">'[1]301-KPR'!#REF!</definedName>
    <definedName name="__Tab16" localSheetId="0">'[1]301-KPR'!#REF!</definedName>
    <definedName name="__Tab16">'[1]301-KPR'!#REF!</definedName>
    <definedName name="_FM2013" localSheetId="0">'[2]záv.uk,.KPR'!#REF!</definedName>
    <definedName name="_FM2013">'[2]záv.uk,.KPR'!#REF!</definedName>
    <definedName name="_Tab16" localSheetId="0">'[1]301-KPR'!#REF!</definedName>
    <definedName name="_Tab16">'[1]301-KPR'!#REF!</definedName>
    <definedName name="AV" localSheetId="0">'[2]záv.uk,.KPR'!#REF!</definedName>
    <definedName name="AV">'[2]záv.uk,.KPR'!#REF!</definedName>
    <definedName name="baba" localSheetId="0">'[2]záv.uk,.KPR'!#REF!</definedName>
    <definedName name="baba">'[2]záv.uk,.KPR'!#REF!</definedName>
    <definedName name="BIS">'[2]záv.uk,.KPR'!$B$6</definedName>
    <definedName name="CBU" localSheetId="0">'[2]záv.uk,.KPR'!#REF!</definedName>
    <definedName name="CBU">'[2]záv.uk,.KPR'!#REF!</definedName>
    <definedName name="CSU" localSheetId="0">'[2]záv.uk,.KPR'!#REF!</definedName>
    <definedName name="CSU">'[2]záv.uk,.KPR'!#REF!</definedName>
    <definedName name="CUZK" localSheetId="0">'[2]záv.uk,.KPR'!#REF!</definedName>
    <definedName name="CUZK">'[2]záv.uk,.KPR'!#REF!</definedName>
    <definedName name="GA" localSheetId="0">'[2]záv.uk,.KPR'!#REF!</definedName>
    <definedName name="GA">'[2]záv.uk,.KPR'!#REF!</definedName>
    <definedName name="KPR">'[2]záv.uk,.KPR'!$B$30</definedName>
    <definedName name="MDS" localSheetId="0">'[2]záv.uk,.KPR'!#REF!</definedName>
    <definedName name="MDS">'[2]záv.uk,.KPR'!#REF!</definedName>
    <definedName name="MF">'[2]záv.uk,.KPR'!$B$6</definedName>
    <definedName name="MK" localSheetId="0">'[2]záv.uk,.KPR'!#REF!</definedName>
    <definedName name="MK">'[2]záv.uk,.KPR'!#REF!</definedName>
    <definedName name="MMR">'[2]záv.uk,.KPR'!$B$6</definedName>
    <definedName name="MO">'[2]záv.uk,.KPR'!$B$6</definedName>
    <definedName name="MPO" localSheetId="0">'[2]záv.uk,.KPR'!#REF!</definedName>
    <definedName name="MPO">'[2]záv.uk,.KPR'!#REF!</definedName>
    <definedName name="MPSV">'[2]záv.uk,.KPR'!$B$6</definedName>
    <definedName name="MS" localSheetId="0">'[2]záv.uk,.KPR'!#REF!</definedName>
    <definedName name="MS">'[2]záv.uk,.KPR'!#REF!</definedName>
    <definedName name="MSMT" localSheetId="0">'[2]záv.uk,.KPR'!#REF!</definedName>
    <definedName name="MSMT">'[2]záv.uk,.KPR'!#REF!</definedName>
    <definedName name="MV">'[2]záv.uk,.KPR'!$B$6</definedName>
    <definedName name="MZdr" localSheetId="0">'[2]záv.uk,.KPR'!#REF!</definedName>
    <definedName name="MZdr">'[2]záv.uk,.KPR'!#REF!</definedName>
    <definedName name="MZe" localSheetId="0">'[2]záv.uk,.KPR'!#REF!</definedName>
    <definedName name="MZe">'[2]záv.uk,.KPR'!#REF!</definedName>
    <definedName name="MZP">'[2]záv.uk,.KPR'!$B$6</definedName>
    <definedName name="MZv">'[2]záv.uk,.KPR'!$B$6</definedName>
    <definedName name="NKU" localSheetId="0">'[2]záv.uk,.KPR'!#REF!</definedName>
    <definedName name="NKU">'[2]záv.uk,.KPR'!#REF!</definedName>
    <definedName name="_xlnm.Print_Area" localSheetId="0">'1.RVVI 2018-22 dle SDV SR 2017'!$A$1:$P$59</definedName>
    <definedName name="PSP">'[2]záv.uk,.KPR'!$B$6</definedName>
    <definedName name="RRTV" localSheetId="0">'[2]záv.uk,.KPR'!#REF!</definedName>
    <definedName name="RRTV">'[2]záv.uk,.KPR'!#REF!</definedName>
    <definedName name="SP">'[2]záv.uk,.KPR'!$B$6</definedName>
    <definedName name="SSHR" localSheetId="0">'[2]záv.uk,.KPR'!#REF!</definedName>
    <definedName name="SSHR">'[2]záv.uk,.KPR'!#REF!</definedName>
    <definedName name="SUJB" localSheetId="0">'[2]záv.uk,.KPR'!#REF!</definedName>
    <definedName name="SUJB">'[2]záv.uk,.KPR'!#REF!</definedName>
    <definedName name="TABULKA_1">#N/A</definedName>
    <definedName name="TABULKA_2">#N/A</definedName>
    <definedName name="UOHS" localSheetId="0">'[2]záv.uk,.KPR'!#REF!</definedName>
    <definedName name="UOHS">'[2]záv.uk,.KPR'!#REF!</definedName>
    <definedName name="UPV" localSheetId="0">'[2]záv.uk,.KPR'!#REF!</definedName>
    <definedName name="UPV">'[2]záv.uk,.KPR'!#REF!</definedName>
    <definedName name="US" localSheetId="0">'[2]záv.uk,.KPR'!#REF!</definedName>
    <definedName name="US">'[2]záv.uk,.KPR'!#REF!</definedName>
    <definedName name="USIS" localSheetId="0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 localSheetId="0">'[2]záv.uk,.KPR'!#REF!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P9" i="1" l="1"/>
  <c r="P10" i="1"/>
  <c r="P11" i="1"/>
  <c r="P12" i="1"/>
  <c r="P13" i="1"/>
  <c r="P14" i="1"/>
  <c r="P15" i="1"/>
  <c r="P16" i="1"/>
  <c r="M9" i="1"/>
  <c r="C41" i="1" s="1"/>
  <c r="M10" i="1"/>
  <c r="C42" i="1" s="1"/>
  <c r="M11" i="1"/>
  <c r="C43" i="1" s="1"/>
  <c r="M12" i="1"/>
  <c r="C44" i="1" s="1"/>
  <c r="M13" i="1"/>
  <c r="C45" i="1" s="1"/>
  <c r="M14" i="1"/>
  <c r="C46" i="1" s="1"/>
  <c r="M15" i="1"/>
  <c r="C47" i="1" s="1"/>
  <c r="M16" i="1"/>
  <c r="B48" i="1" s="1"/>
  <c r="M17" i="1"/>
  <c r="C49" i="1" s="1"/>
  <c r="J9" i="1"/>
  <c r="J10" i="1"/>
  <c r="J11" i="1"/>
  <c r="J12" i="1"/>
  <c r="J13" i="1"/>
  <c r="J14" i="1"/>
  <c r="J15" i="1"/>
  <c r="J16" i="1"/>
  <c r="J17" i="1"/>
  <c r="G9" i="1"/>
  <c r="G10" i="1"/>
  <c r="G11" i="1"/>
  <c r="G12" i="1"/>
  <c r="G13" i="1"/>
  <c r="G14" i="1"/>
  <c r="G15" i="1"/>
  <c r="G16" i="1"/>
  <c r="G17" i="1"/>
  <c r="D9" i="1"/>
  <c r="D10" i="1"/>
  <c r="D11" i="1"/>
  <c r="D12" i="1"/>
  <c r="D13" i="1"/>
  <c r="D14" i="1"/>
  <c r="D15" i="1"/>
  <c r="D16" i="1"/>
  <c r="D17" i="1"/>
  <c r="D18" i="1"/>
  <c r="B42" i="1" l="1"/>
  <c r="B46" i="1"/>
  <c r="B49" i="1"/>
  <c r="B47" i="1"/>
  <c r="B44" i="1"/>
  <c r="C48" i="1"/>
  <c r="B45" i="1"/>
  <c r="B43" i="1"/>
  <c r="B41" i="1"/>
  <c r="N23" i="1"/>
  <c r="O23" i="1"/>
  <c r="P17" i="1"/>
  <c r="P18" i="1"/>
  <c r="P19" i="1"/>
  <c r="P20" i="1"/>
  <c r="P21" i="1"/>
  <c r="P22" i="1"/>
  <c r="P8" i="1"/>
  <c r="P23" i="1" l="1"/>
  <c r="L23" i="1"/>
  <c r="K23" i="1"/>
  <c r="I23" i="1"/>
  <c r="H23" i="1"/>
  <c r="F23" i="1"/>
  <c r="E23" i="1"/>
  <c r="C23" i="1"/>
  <c r="B23" i="1"/>
  <c r="M22" i="1"/>
  <c r="J22" i="1"/>
  <c r="G22" i="1"/>
  <c r="D22" i="1"/>
  <c r="M21" i="1"/>
  <c r="J21" i="1"/>
  <c r="G21" i="1"/>
  <c r="D21" i="1"/>
  <c r="M20" i="1"/>
  <c r="B52" i="1" s="1"/>
  <c r="J20" i="1"/>
  <c r="G20" i="1"/>
  <c r="D20" i="1"/>
  <c r="M19" i="1"/>
  <c r="B51" i="1" s="1"/>
  <c r="J19" i="1"/>
  <c r="G19" i="1"/>
  <c r="D19" i="1"/>
  <c r="M18" i="1"/>
  <c r="J18" i="1"/>
  <c r="G18" i="1"/>
  <c r="M8" i="1"/>
  <c r="J8" i="1"/>
  <c r="G8" i="1"/>
  <c r="D8" i="1"/>
  <c r="C50" i="1" l="1"/>
  <c r="B50" i="1"/>
  <c r="C40" i="1"/>
  <c r="B40" i="1"/>
  <c r="C51" i="1"/>
  <c r="C52" i="1"/>
  <c r="C53" i="1"/>
  <c r="B53" i="1"/>
  <c r="C54" i="1"/>
  <c r="B54" i="1"/>
  <c r="D23" i="1"/>
  <c r="J23" i="1"/>
  <c r="G23" i="1"/>
  <c r="M23" i="1"/>
  <c r="C55" i="1" l="1"/>
  <c r="B55" i="1"/>
</calcChain>
</file>

<file path=xl/sharedStrings.xml><?xml version="1.0" encoding="utf-8"?>
<sst xmlns="http://schemas.openxmlformats.org/spreadsheetml/2006/main" count="69" uniqueCount="38">
  <si>
    <t>Státní rozpočet 2016</t>
  </si>
  <si>
    <t>Státní rozpočet 2017</t>
  </si>
  <si>
    <t>Státní rozpočet 2018</t>
  </si>
  <si>
    <t xml:space="preserve">K A P I T O L A </t>
  </si>
  <si>
    <t>Institucionální výdaje</t>
  </si>
  <si>
    <t>Účelové výdaje</t>
  </si>
  <si>
    <t>Výdaje celkem</t>
  </si>
  <si>
    <t>Úřad vlády České republiky</t>
  </si>
  <si>
    <t>Ministerstvo obrany</t>
  </si>
  <si>
    <t>Ministerstvo vnitra</t>
  </si>
  <si>
    <t>Grantová agentura České republiky</t>
  </si>
  <si>
    <t>Ministerstvo průmyslu a obchodu</t>
  </si>
  <si>
    <t>Ministerstvo zemědělství</t>
  </si>
  <si>
    <t xml:space="preserve">Ministerstvo školství, mládeže a tělovýchovy </t>
  </si>
  <si>
    <t>Ministerstvo kultury</t>
  </si>
  <si>
    <t>Ministerstvo zdravotnictví</t>
  </si>
  <si>
    <t>Akademie věd České republiky</t>
  </si>
  <si>
    <t>Technologická agentura                    České republiky</t>
  </si>
  <si>
    <t xml:space="preserve">C E L K E M </t>
  </si>
  <si>
    <t>Státní rozpočet 2019</t>
  </si>
  <si>
    <t>Zdroj:</t>
  </si>
  <si>
    <t>SR 2021</t>
  </si>
  <si>
    <t>Příloha 1</t>
  </si>
  <si>
    <t>(bez předfinancování)</t>
  </si>
  <si>
    <t>Dlouhodobý výhled na roky 2021 a 2022:</t>
  </si>
  <si>
    <t>SR 2022</t>
  </si>
  <si>
    <t>schváleno na 320. zasedání RVVI dne 25. listopadu 2016</t>
  </si>
  <si>
    <t>Státní rozpočet 2020</t>
  </si>
  <si>
    <t>Ministerstvo zahraničních věcí</t>
  </si>
  <si>
    <t>Ministerstvo práce a sociálních věcí</t>
  </si>
  <si>
    <t>Ministerstvo dopravy</t>
  </si>
  <si>
    <t>Ministerstvo životního prostředí</t>
  </si>
  <si>
    <t>pro rok 2016: zákon č. 400/2015 o státním rozpočtu ČR na rok 2016</t>
  </si>
  <si>
    <t>pro roky 2020-2022: v této fázi jako výchozí použity údaje roku 2019</t>
  </si>
  <si>
    <t>pro roky 2017-2019: usn. vlády ČR ze dne 21. září 2016 č. 831 k návrhu zákona o státním rozpočtu ČR na rok 2017</t>
  </si>
  <si>
    <t>zpracovala: Špičková, 8.11.2016</t>
  </si>
  <si>
    <t>VÝCHOZÍ NÁVRH RADY VÝDAJŮ STÁTNÍHO ROZPOČTU ČESKÉ REPUBLIKY NA VÝZKUM, EXPERIMENTÁLNÍ VÝVOJ A INOVACE NA ROKY 2018-2022</t>
  </si>
  <si>
    <r>
      <rPr>
        <b/>
        <sz val="12"/>
        <rFont val="Arial"/>
        <family val="2"/>
        <charset val="238"/>
      </rPr>
      <t>Pozn.</t>
    </r>
    <r>
      <rPr>
        <sz val="12"/>
        <rFont val="Arial"/>
        <family val="2"/>
        <charset val="238"/>
      </rPr>
      <t>: na základě splnění bodu II. 2. e) usn. vlády ze dne 30. května 2016 č. 477 (tj. předložení zprávy o auditu činnosti TA ČR) bylo u TA ČR od r. 2017 převedeno 14 mil. Kč z účelových prostředků do institucionálních formou trvalé rozpočtové změny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</si>
</sst>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\ "/>
    <numFmt numFmtId="165" formatCode="_-* #,##0\ _K_č_s_-;\-* #,##0\ _K_č_s_-;_-* &quot;-&quot;\ _K_č_s_-;_-@_-"/>
    <numFmt numFmtId="166" formatCode="m\o\n\th\ d\,\ \y\y\y\y"/>
    <numFmt numFmtId="167" formatCode="d/\ m\Řs\ˇ\c\ yyyy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charset val="238"/>
    </font>
    <font>
      <sz val="1"/>
      <color indexed="8"/>
      <name val="Courier"/>
    </font>
    <font>
      <sz val="10"/>
      <name val="Arial CE"/>
    </font>
    <font>
      <b/>
      <sz val="1"/>
      <color indexed="8"/>
      <name val="Courier"/>
    </font>
    <font>
      <sz val="9"/>
      <name val="Times New Roman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1" fillId="0" borderId="0"/>
    <xf numFmtId="0" fontId="3" fillId="0" borderId="0"/>
    <xf numFmtId="0" fontId="8" fillId="0" borderId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165" fontId="10" fillId="0" borderId="0" applyFont="0" applyFill="0" applyBorder="0" applyAlignment="0" applyProtection="0"/>
    <xf numFmtId="166" fontId="9" fillId="0" borderId="0">
      <protection locked="0"/>
    </xf>
    <xf numFmtId="167" fontId="9" fillId="0" borderId="0">
      <protection locked="0"/>
    </xf>
    <xf numFmtId="0" fontId="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/>
    <xf numFmtId="0" fontId="9" fillId="0" borderId="0">
      <protection locked="0"/>
    </xf>
    <xf numFmtId="0" fontId="9" fillId="0" borderId="0">
      <protection locked="0"/>
    </xf>
    <xf numFmtId="4" fontId="13" fillId="3" borderId="5" applyNumberFormat="0" applyProtection="0">
      <alignment vertical="center"/>
    </xf>
    <xf numFmtId="4" fontId="13" fillId="3" borderId="5" applyNumberFormat="0" applyProtection="0">
      <alignment horizontal="left" vertical="center" indent="1"/>
    </xf>
    <xf numFmtId="4" fontId="14" fillId="4" borderId="5" applyNumberFormat="0" applyProtection="0">
      <alignment horizontal="left" vertical="center" indent="1"/>
    </xf>
    <xf numFmtId="4" fontId="14" fillId="0" borderId="5" applyNumberFormat="0" applyProtection="0">
      <alignment horizontal="right" vertical="center"/>
    </xf>
    <xf numFmtId="4" fontId="14" fillId="4" borderId="5" applyNumberFormat="0" applyProtection="0">
      <alignment horizontal="left" vertical="center" indent="1"/>
    </xf>
    <xf numFmtId="0" fontId="9" fillId="0" borderId="6">
      <protection locked="0"/>
    </xf>
  </cellStyleXfs>
  <cellXfs count="91">
    <xf numFmtId="0" fontId="0" fillId="0" borderId="0" xfId="0"/>
    <xf numFmtId="0" fontId="2" fillId="0" borderId="0" xfId="1" applyFont="1"/>
    <xf numFmtId="0" fontId="2" fillId="0" borderId="0" xfId="1" applyFont="1" applyFill="1"/>
    <xf numFmtId="3" fontId="7" fillId="0" borderId="0" xfId="1" applyNumberFormat="1" applyFont="1"/>
    <xf numFmtId="3" fontId="5" fillId="0" borderId="0" xfId="1" applyNumberFormat="1" applyFont="1"/>
    <xf numFmtId="0" fontId="15" fillId="0" borderId="0" xfId="1" applyFont="1"/>
    <xf numFmtId="0" fontId="16" fillId="0" borderId="0" xfId="1" applyFont="1"/>
    <xf numFmtId="0" fontId="7" fillId="0" borderId="1" xfId="1" applyFont="1" applyBorder="1"/>
    <xf numFmtId="0" fontId="7" fillId="0" borderId="4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7" fillId="0" borderId="2" xfId="1" applyFont="1" applyBorder="1"/>
    <xf numFmtId="0" fontId="7" fillId="0" borderId="4" xfId="1" applyFont="1" applyFill="1" applyBorder="1" applyAlignment="1">
      <alignment vertical="center"/>
    </xf>
    <xf numFmtId="3" fontId="7" fillId="0" borderId="4" xfId="1" applyNumberFormat="1" applyFont="1" applyBorder="1"/>
    <xf numFmtId="0" fontId="7" fillId="0" borderId="4" xfId="1" applyFont="1" applyFill="1" applyBorder="1" applyAlignment="1" applyProtection="1">
      <alignment vertical="center"/>
      <protection locked="0"/>
    </xf>
    <xf numFmtId="0" fontId="7" fillId="0" borderId="4" xfId="1" applyFont="1" applyBorder="1" applyAlignment="1" applyProtection="1">
      <alignment vertical="center"/>
      <protection locked="0"/>
    </xf>
    <xf numFmtId="0" fontId="7" fillId="0" borderId="4" xfId="1" applyFont="1" applyFill="1" applyBorder="1" applyAlignment="1" applyProtection="1">
      <alignment vertical="center" wrapText="1"/>
      <protection locked="0"/>
    </xf>
    <xf numFmtId="0" fontId="7" fillId="0" borderId="0" xfId="1" applyFont="1"/>
    <xf numFmtId="0" fontId="7" fillId="0" borderId="0" xfId="1" applyFont="1" applyFill="1" applyBorder="1"/>
    <xf numFmtId="3" fontId="5" fillId="0" borderId="0" xfId="1" applyNumberFormat="1" applyFont="1" applyFill="1" applyBorder="1"/>
    <xf numFmtId="0" fontId="7" fillId="0" borderId="0" xfId="1" applyFont="1" applyFill="1"/>
    <xf numFmtId="3" fontId="7" fillId="0" borderId="0" xfId="1" applyNumberFormat="1" applyFont="1" applyFill="1"/>
    <xf numFmtId="0" fontId="18" fillId="0" borderId="0" xfId="1" applyFont="1"/>
    <xf numFmtId="3" fontId="19" fillId="0" borderId="0" xfId="1" applyNumberFormat="1" applyFont="1" applyFill="1" applyBorder="1"/>
    <xf numFmtId="0" fontId="19" fillId="0" borderId="0" xfId="1" applyFont="1"/>
    <xf numFmtId="164" fontId="20" fillId="0" borderId="0" xfId="1" applyNumberFormat="1" applyFont="1"/>
    <xf numFmtId="164" fontId="21" fillId="0" borderId="0" xfId="1" applyNumberFormat="1" applyFont="1"/>
    <xf numFmtId="164" fontId="5" fillId="0" borderId="0" xfId="1" applyNumberFormat="1" applyFont="1"/>
    <xf numFmtId="0" fontId="5" fillId="0" borderId="7" xfId="1" applyFont="1" applyFill="1" applyBorder="1" applyAlignment="1">
      <alignment vertical="center"/>
    </xf>
    <xf numFmtId="3" fontId="5" fillId="2" borderId="4" xfId="1" applyNumberFormat="1" applyFont="1" applyFill="1" applyBorder="1" applyAlignment="1">
      <alignment horizontal="right" vertical="center" wrapText="1"/>
    </xf>
    <xf numFmtId="3" fontId="4" fillId="0" borderId="3" xfId="2" applyNumberFormat="1" applyFont="1" applyFill="1" applyBorder="1" applyAlignment="1">
      <alignment horizontal="right" vertical="center" wrapText="1"/>
    </xf>
    <xf numFmtId="3" fontId="4" fillId="0" borderId="4" xfId="2" applyNumberFormat="1" applyFont="1" applyFill="1" applyBorder="1" applyAlignment="1">
      <alignment horizontal="right" vertical="center" wrapText="1"/>
    </xf>
    <xf numFmtId="3" fontId="5" fillId="0" borderId="4" xfId="1" applyNumberFormat="1" applyFont="1" applyFill="1" applyBorder="1" applyAlignment="1">
      <alignment horizontal="right" vertical="center" wrapText="1"/>
    </xf>
    <xf numFmtId="3" fontId="5" fillId="0" borderId="1" xfId="1" applyNumberFormat="1" applyFont="1" applyBorder="1" applyAlignment="1">
      <alignment horizontal="right" vertical="center"/>
    </xf>
    <xf numFmtId="3" fontId="6" fillId="2" borderId="4" xfId="1" applyNumberFormat="1" applyFont="1" applyFill="1" applyBorder="1" applyAlignment="1">
      <alignment horizontal="right" vertical="center" wrapText="1"/>
    </xf>
    <xf numFmtId="3" fontId="6" fillId="0" borderId="4" xfId="1" applyNumberFormat="1" applyFont="1" applyFill="1" applyBorder="1" applyAlignment="1">
      <alignment horizontal="right" vertical="center" wrapText="1"/>
    </xf>
    <xf numFmtId="3" fontId="5" fillId="0" borderId="4" xfId="1" applyNumberFormat="1" applyFont="1" applyBorder="1" applyAlignment="1">
      <alignment horizontal="right" vertical="center"/>
    </xf>
    <xf numFmtId="3" fontId="5" fillId="0" borderId="2" xfId="1" applyNumberFormat="1" applyFont="1" applyBorder="1" applyAlignment="1">
      <alignment horizontal="right" vertical="center"/>
    </xf>
    <xf numFmtId="3" fontId="5" fillId="2" borderId="10" xfId="1" applyNumberFormat="1" applyFont="1" applyFill="1" applyBorder="1" applyAlignment="1">
      <alignment horizontal="right" vertical="center"/>
    </xf>
    <xf numFmtId="3" fontId="5" fillId="2" borderId="7" xfId="1" applyNumberFormat="1" applyFont="1" applyFill="1" applyBorder="1" applyAlignment="1">
      <alignment horizontal="right" vertical="center"/>
    </xf>
    <xf numFmtId="3" fontId="5" fillId="0" borderId="10" xfId="1" applyNumberFormat="1" applyFont="1" applyFill="1" applyBorder="1" applyAlignment="1">
      <alignment horizontal="right" vertical="center"/>
    </xf>
    <xf numFmtId="3" fontId="5" fillId="0" borderId="7" xfId="1" applyNumberFormat="1" applyFont="1" applyFill="1" applyBorder="1" applyAlignment="1">
      <alignment horizontal="right" vertical="center"/>
    </xf>
    <xf numFmtId="0" fontId="25" fillId="0" borderId="0" xfId="3" applyFont="1" applyFill="1" applyBorder="1" applyProtection="1">
      <protection locked="0"/>
    </xf>
    <xf numFmtId="3" fontId="4" fillId="0" borderId="1" xfId="2" applyNumberFormat="1" applyFont="1" applyFill="1" applyBorder="1" applyAlignment="1">
      <alignment horizontal="right" vertical="center" wrapText="1"/>
    </xf>
    <xf numFmtId="3" fontId="7" fillId="0" borderId="4" xfId="1" applyNumberFormat="1" applyFont="1" applyBorder="1" applyAlignment="1">
      <alignment horizontal="right" vertical="center"/>
    </xf>
    <xf numFmtId="3" fontId="4" fillId="0" borderId="2" xfId="2" applyNumberFormat="1" applyFont="1" applyFill="1" applyBorder="1" applyAlignment="1">
      <alignment horizontal="right" vertical="center" wrapText="1"/>
    </xf>
    <xf numFmtId="0" fontId="32" fillId="0" borderId="0" xfId="1" applyFont="1"/>
    <xf numFmtId="0" fontId="32" fillId="0" borderId="0" xfId="1" applyFont="1" applyFill="1"/>
    <xf numFmtId="0" fontId="31" fillId="0" borderId="0" xfId="1" applyFont="1"/>
    <xf numFmtId="3" fontId="31" fillId="0" borderId="0" xfId="1" applyNumberFormat="1" applyFont="1"/>
    <xf numFmtId="3" fontId="5" fillId="5" borderId="7" xfId="1" applyNumberFormat="1" applyFont="1" applyFill="1" applyBorder="1" applyAlignment="1">
      <alignment horizontal="right" vertical="center"/>
    </xf>
    <xf numFmtId="3" fontId="7" fillId="0" borderId="4" xfId="2" applyNumberFormat="1" applyFont="1" applyFill="1" applyBorder="1" applyAlignment="1">
      <alignment horizontal="right" vertical="center" wrapText="1"/>
    </xf>
    <xf numFmtId="3" fontId="7" fillId="0" borderId="3" xfId="2" applyNumberFormat="1" applyFont="1" applyFill="1" applyBorder="1" applyAlignment="1">
      <alignment horizontal="right" vertical="center" wrapText="1"/>
    </xf>
    <xf numFmtId="3" fontId="5" fillId="6" borderId="7" xfId="1" applyNumberFormat="1" applyFont="1" applyFill="1" applyBorder="1" applyAlignment="1">
      <alignment horizontal="right" vertical="center"/>
    </xf>
    <xf numFmtId="3" fontId="5" fillId="7" borderId="7" xfId="1" applyNumberFormat="1" applyFont="1" applyFill="1" applyBorder="1" applyAlignment="1">
      <alignment horizontal="right" vertical="center"/>
    </xf>
    <xf numFmtId="3" fontId="5" fillId="8" borderId="2" xfId="1" applyNumberFormat="1" applyFont="1" applyFill="1" applyBorder="1" applyAlignment="1">
      <alignment horizontal="right" vertical="center"/>
    </xf>
    <xf numFmtId="0" fontId="5" fillId="9" borderId="7" xfId="1" applyFont="1" applyFill="1" applyBorder="1" applyAlignment="1">
      <alignment horizontal="center"/>
    </xf>
    <xf numFmtId="3" fontId="5" fillId="9" borderId="7" xfId="1" applyNumberFormat="1" applyFont="1" applyFill="1" applyBorder="1"/>
    <xf numFmtId="0" fontId="15" fillId="0" borderId="0" xfId="3" applyFont="1" applyFill="1" applyBorder="1" applyAlignment="1" applyProtection="1">
      <protection locked="0"/>
    </xf>
    <xf numFmtId="0" fontId="0" fillId="0" borderId="0" xfId="0" applyAlignment="1"/>
    <xf numFmtId="0" fontId="29" fillId="0" borderId="0" xfId="1" applyFont="1" applyAlignment="1"/>
    <xf numFmtId="0" fontId="30" fillId="0" borderId="0" xfId="0" applyFont="1" applyAlignment="1"/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5" fillId="5" borderId="8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 vertical="center"/>
    </xf>
    <xf numFmtId="0" fontId="5" fillId="5" borderId="10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1" applyFont="1" applyAlignment="1">
      <alignment horizontal="left"/>
    </xf>
    <xf numFmtId="0" fontId="26" fillId="0" borderId="0" xfId="0" applyFont="1" applyAlignment="1">
      <alignment horizontal="left"/>
    </xf>
    <xf numFmtId="0" fontId="27" fillId="0" borderId="0" xfId="0" applyFont="1" applyAlignment="1"/>
    <xf numFmtId="0" fontId="5" fillId="8" borderId="8" xfId="1" applyFont="1" applyFill="1" applyBorder="1" applyAlignment="1">
      <alignment horizontal="center"/>
    </xf>
    <xf numFmtId="0" fontId="17" fillId="8" borderId="9" xfId="0" applyFont="1" applyFill="1" applyBorder="1" applyAlignment="1">
      <alignment horizontal="center"/>
    </xf>
    <xf numFmtId="0" fontId="17" fillId="8" borderId="10" xfId="0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 vertical="center" wrapText="1"/>
    </xf>
    <xf numFmtId="0" fontId="5" fillId="6" borderId="8" xfId="1" applyFont="1" applyFill="1" applyBorder="1" applyAlignment="1">
      <alignment horizontal="center" vertical="center"/>
    </xf>
    <xf numFmtId="0" fontId="5" fillId="6" borderId="9" xfId="1" applyFont="1" applyFill="1" applyBorder="1" applyAlignment="1">
      <alignment horizontal="center" vertical="center"/>
    </xf>
    <xf numFmtId="0" fontId="5" fillId="6" borderId="10" xfId="1" applyFont="1" applyFill="1" applyBorder="1" applyAlignment="1">
      <alignment horizontal="center" vertical="center"/>
    </xf>
    <xf numFmtId="0" fontId="5" fillId="7" borderId="8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 vertical="center"/>
    </xf>
    <xf numFmtId="0" fontId="5" fillId="7" borderId="10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28" fillId="0" borderId="0" xfId="1" applyFont="1" applyAlignment="1">
      <alignment horizontal="center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</cellXfs>
  <cellStyles count="25">
    <cellStyle name="¬µrka" xfId="4"/>
    <cellStyle name="Comma" xfId="5"/>
    <cellStyle name="Currency" xfId="6"/>
    <cellStyle name="čárky [0]_PojFKSPUR 98  (2)" xfId="7"/>
    <cellStyle name="Date" xfId="8"/>
    <cellStyle name="Datum" xfId="9"/>
    <cellStyle name="Fixed" xfId="10"/>
    <cellStyle name="Heading1" xfId="11"/>
    <cellStyle name="Heading2" xfId="12"/>
    <cellStyle name="M·na" xfId="13"/>
    <cellStyle name="Nadpis1" xfId="14"/>
    <cellStyle name="Nadpis2" xfId="15"/>
    <cellStyle name="Normal_Tableau1" xfId="16"/>
    <cellStyle name="Normální" xfId="0" builtinId="0"/>
    <cellStyle name="normální_7-bilance2009-test" xfId="1"/>
    <cellStyle name="normální_VaV -17" xfId="2"/>
    <cellStyle name="normální_VVaI 2011září PSP pro 11" xfId="3"/>
    <cellStyle name="Percent" xfId="17"/>
    <cellStyle name="Pevní" xfId="18"/>
    <cellStyle name="SAPBEXaggData" xfId="19"/>
    <cellStyle name="SAPBEXaggItem" xfId="20"/>
    <cellStyle name="SAPBEXchaText" xfId="21"/>
    <cellStyle name="SAPBEXstdData" xfId="22"/>
    <cellStyle name="SAPBEXstdItem" xfId="23"/>
    <cellStyle name="Total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zoomScale="75" zoomScaleNormal="75" workbookViewId="0">
      <selection activeCell="G36" sqref="G36"/>
    </sheetView>
  </sheetViews>
  <sheetFormatPr defaultColWidth="9.140625" defaultRowHeight="12.75" x14ac:dyDescent="0.2"/>
  <cols>
    <col min="1" max="1" width="33.140625" style="1" customWidth="1"/>
    <col min="2" max="16" width="15.42578125" style="1" customWidth="1"/>
    <col min="17" max="16384" width="9.140625" style="1"/>
  </cols>
  <sheetData>
    <row r="1" spans="1:16" ht="23.25" customHeight="1" x14ac:dyDescent="0.4">
      <c r="O1" s="70" t="s">
        <v>22</v>
      </c>
      <c r="P1" s="71"/>
    </row>
    <row r="2" spans="1:16" ht="21" x14ac:dyDescent="0.35">
      <c r="A2" s="72" t="s">
        <v>36</v>
      </c>
      <c r="B2" s="73"/>
      <c r="C2" s="73"/>
      <c r="D2" s="73"/>
      <c r="E2" s="73"/>
      <c r="F2" s="73"/>
      <c r="G2" s="73"/>
      <c r="H2" s="73"/>
      <c r="I2" s="73"/>
      <c r="J2" s="74"/>
      <c r="K2" s="74"/>
      <c r="L2" s="74"/>
      <c r="M2" s="58"/>
      <c r="N2" s="58"/>
    </row>
    <row r="3" spans="1:16" ht="24.75" customHeight="1" x14ac:dyDescent="0.3">
      <c r="A3" s="87" t="s">
        <v>23</v>
      </c>
      <c r="B3" s="87"/>
      <c r="C3" s="87"/>
      <c r="D3" s="87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ht="13.5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6" ht="16.5" customHeight="1" thickBot="1" x14ac:dyDescent="0.3">
      <c r="A5" s="7"/>
      <c r="B5" s="88" t="s">
        <v>0</v>
      </c>
      <c r="C5" s="89"/>
      <c r="D5" s="90"/>
      <c r="E5" s="65" t="s">
        <v>1</v>
      </c>
      <c r="F5" s="66"/>
      <c r="G5" s="67"/>
      <c r="H5" s="79" t="s">
        <v>2</v>
      </c>
      <c r="I5" s="80"/>
      <c r="J5" s="81"/>
      <c r="K5" s="82" t="s">
        <v>19</v>
      </c>
      <c r="L5" s="83"/>
      <c r="M5" s="84"/>
      <c r="N5" s="75" t="s">
        <v>27</v>
      </c>
      <c r="O5" s="76"/>
      <c r="P5" s="77"/>
    </row>
    <row r="6" spans="1:16" ht="17.100000000000001" customHeight="1" x14ac:dyDescent="0.2">
      <c r="A6" s="8" t="s">
        <v>3</v>
      </c>
      <c r="B6" s="68" t="s">
        <v>4</v>
      </c>
      <c r="C6" s="68" t="s">
        <v>5</v>
      </c>
      <c r="D6" s="85" t="s">
        <v>6</v>
      </c>
      <c r="E6" s="63" t="s">
        <v>4</v>
      </c>
      <c r="F6" s="63" t="s">
        <v>5</v>
      </c>
      <c r="G6" s="61" t="s">
        <v>6</v>
      </c>
      <c r="H6" s="63" t="s">
        <v>4</v>
      </c>
      <c r="I6" s="63" t="s">
        <v>5</v>
      </c>
      <c r="J6" s="61" t="s">
        <v>6</v>
      </c>
      <c r="K6" s="63" t="s">
        <v>4</v>
      </c>
      <c r="L6" s="63" t="s">
        <v>5</v>
      </c>
      <c r="M6" s="61" t="s">
        <v>6</v>
      </c>
      <c r="N6" s="63" t="s">
        <v>4</v>
      </c>
      <c r="O6" s="63" t="s">
        <v>5</v>
      </c>
      <c r="P6" s="61" t="s">
        <v>6</v>
      </c>
    </row>
    <row r="7" spans="1:16" ht="17.25" customHeight="1" thickBot="1" x14ac:dyDescent="0.25">
      <c r="A7" s="10"/>
      <c r="B7" s="69"/>
      <c r="C7" s="69"/>
      <c r="D7" s="86"/>
      <c r="E7" s="64"/>
      <c r="F7" s="64"/>
      <c r="G7" s="62"/>
      <c r="H7" s="64"/>
      <c r="I7" s="64"/>
      <c r="J7" s="62"/>
      <c r="K7" s="64"/>
      <c r="L7" s="64"/>
      <c r="M7" s="62"/>
      <c r="N7" s="64"/>
      <c r="O7" s="64"/>
      <c r="P7" s="78"/>
    </row>
    <row r="8" spans="1:16" ht="16.5" customHeight="1" x14ac:dyDescent="0.2">
      <c r="A8" s="11" t="s">
        <v>7</v>
      </c>
      <c r="B8" s="42">
        <v>115493424</v>
      </c>
      <c r="C8" s="29">
        <v>0</v>
      </c>
      <c r="D8" s="28">
        <f t="shared" ref="D8:D23" si="0">SUM(B8+C8)</f>
        <v>115493424</v>
      </c>
      <c r="E8" s="29">
        <v>213601015</v>
      </c>
      <c r="F8" s="30">
        <v>0</v>
      </c>
      <c r="G8" s="31">
        <f t="shared" ref="G8:G22" si="1">E8+F8</f>
        <v>213601015</v>
      </c>
      <c r="H8" s="29">
        <v>223885965</v>
      </c>
      <c r="I8" s="30">
        <v>0</v>
      </c>
      <c r="J8" s="31">
        <f t="shared" ref="J8:J22" si="2">H8+I8</f>
        <v>223885965</v>
      </c>
      <c r="K8" s="29">
        <v>227362976</v>
      </c>
      <c r="L8" s="30">
        <v>0</v>
      </c>
      <c r="M8" s="31">
        <f t="shared" ref="M8:M22" si="3">K8+L8</f>
        <v>227362976</v>
      </c>
      <c r="N8" s="29">
        <v>227362976</v>
      </c>
      <c r="O8" s="30">
        <v>0</v>
      </c>
      <c r="P8" s="32">
        <f>N8+O8</f>
        <v>227362976</v>
      </c>
    </row>
    <row r="9" spans="1:16" s="45" customFormat="1" ht="17.100000000000001" customHeight="1" x14ac:dyDescent="0.2">
      <c r="A9" s="11" t="s">
        <v>28</v>
      </c>
      <c r="B9" s="50">
        <v>0</v>
      </c>
      <c r="C9" s="51">
        <v>0</v>
      </c>
      <c r="D9" s="28">
        <f t="shared" si="0"/>
        <v>0</v>
      </c>
      <c r="E9" s="51">
        <v>9959766</v>
      </c>
      <c r="F9" s="50">
        <v>0</v>
      </c>
      <c r="G9" s="31">
        <f t="shared" si="1"/>
        <v>9959766</v>
      </c>
      <c r="H9" s="51">
        <v>10112383</v>
      </c>
      <c r="I9" s="50">
        <v>0</v>
      </c>
      <c r="J9" s="31">
        <f t="shared" si="2"/>
        <v>10112383</v>
      </c>
      <c r="K9" s="51">
        <v>10484091</v>
      </c>
      <c r="L9" s="50">
        <v>0</v>
      </c>
      <c r="M9" s="31">
        <f t="shared" si="3"/>
        <v>10484091</v>
      </c>
      <c r="N9" s="51">
        <v>10484091</v>
      </c>
      <c r="O9" s="50">
        <v>0</v>
      </c>
      <c r="P9" s="35">
        <f t="shared" ref="P9:P16" si="4">N9+O9</f>
        <v>10484091</v>
      </c>
    </row>
    <row r="10" spans="1:16" ht="17.100000000000001" customHeight="1" x14ac:dyDescent="0.2">
      <c r="A10" s="13" t="s">
        <v>8</v>
      </c>
      <c r="B10" s="50">
        <v>97787000</v>
      </c>
      <c r="C10" s="51">
        <v>333000000</v>
      </c>
      <c r="D10" s="28">
        <f t="shared" si="0"/>
        <v>430787000</v>
      </c>
      <c r="E10" s="51">
        <v>101652000</v>
      </c>
      <c r="F10" s="50">
        <v>333000000</v>
      </c>
      <c r="G10" s="31">
        <f t="shared" si="1"/>
        <v>434652000</v>
      </c>
      <c r="H10" s="51">
        <v>102200000</v>
      </c>
      <c r="I10" s="50">
        <v>333840000</v>
      </c>
      <c r="J10" s="31">
        <f t="shared" si="2"/>
        <v>436040000</v>
      </c>
      <c r="K10" s="51">
        <v>106123000</v>
      </c>
      <c r="L10" s="50">
        <v>333240000</v>
      </c>
      <c r="M10" s="31">
        <f t="shared" si="3"/>
        <v>439363000</v>
      </c>
      <c r="N10" s="51">
        <v>106123000</v>
      </c>
      <c r="O10" s="50">
        <v>333240000</v>
      </c>
      <c r="P10" s="35">
        <f t="shared" si="4"/>
        <v>439363000</v>
      </c>
    </row>
    <row r="11" spans="1:16" s="45" customFormat="1" ht="17.100000000000001" customHeight="1" x14ac:dyDescent="0.2">
      <c r="A11" s="13" t="s">
        <v>29</v>
      </c>
      <c r="B11" s="50">
        <v>0</v>
      </c>
      <c r="C11" s="51">
        <v>0</v>
      </c>
      <c r="D11" s="28">
        <f t="shared" si="0"/>
        <v>0</v>
      </c>
      <c r="E11" s="51">
        <v>9977391</v>
      </c>
      <c r="F11" s="50">
        <v>0</v>
      </c>
      <c r="G11" s="31">
        <f t="shared" si="1"/>
        <v>9977391</v>
      </c>
      <c r="H11" s="51">
        <v>10130278</v>
      </c>
      <c r="I11" s="50">
        <v>0</v>
      </c>
      <c r="J11" s="31">
        <f t="shared" si="2"/>
        <v>10130278</v>
      </c>
      <c r="K11" s="51">
        <v>10502645</v>
      </c>
      <c r="L11" s="50">
        <v>0</v>
      </c>
      <c r="M11" s="31">
        <f t="shared" si="3"/>
        <v>10502645</v>
      </c>
      <c r="N11" s="51">
        <v>10502645</v>
      </c>
      <c r="O11" s="50">
        <v>0</v>
      </c>
      <c r="P11" s="35">
        <f t="shared" si="4"/>
        <v>10502645</v>
      </c>
    </row>
    <row r="12" spans="1:16" ht="17.100000000000001" customHeight="1" x14ac:dyDescent="0.2">
      <c r="A12" s="14" t="s">
        <v>9</v>
      </c>
      <c r="B12" s="50">
        <v>65446000</v>
      </c>
      <c r="C12" s="51">
        <v>500000000</v>
      </c>
      <c r="D12" s="28">
        <f t="shared" si="0"/>
        <v>565446000</v>
      </c>
      <c r="E12" s="51">
        <v>68176000</v>
      </c>
      <c r="F12" s="50">
        <v>500000000</v>
      </c>
      <c r="G12" s="31">
        <f t="shared" si="1"/>
        <v>568176000</v>
      </c>
      <c r="H12" s="51">
        <v>69156000</v>
      </c>
      <c r="I12" s="50">
        <v>500000000</v>
      </c>
      <c r="J12" s="31">
        <f t="shared" si="2"/>
        <v>569156000</v>
      </c>
      <c r="K12" s="51">
        <v>71504000</v>
      </c>
      <c r="L12" s="50">
        <v>500000000</v>
      </c>
      <c r="M12" s="31">
        <f t="shared" si="3"/>
        <v>571504000</v>
      </c>
      <c r="N12" s="51">
        <v>71504000</v>
      </c>
      <c r="O12" s="50">
        <v>500000000</v>
      </c>
      <c r="P12" s="35">
        <f t="shared" si="4"/>
        <v>571504000</v>
      </c>
    </row>
    <row r="13" spans="1:16" s="45" customFormat="1" ht="17.100000000000001" customHeight="1" x14ac:dyDescent="0.2">
      <c r="A13" s="14" t="s">
        <v>31</v>
      </c>
      <c r="B13" s="50">
        <v>0</v>
      </c>
      <c r="C13" s="51">
        <v>0</v>
      </c>
      <c r="D13" s="28">
        <f t="shared" si="0"/>
        <v>0</v>
      </c>
      <c r="E13" s="51">
        <v>153231534</v>
      </c>
      <c r="F13" s="50">
        <v>0</v>
      </c>
      <c r="G13" s="31">
        <f t="shared" si="1"/>
        <v>153231534</v>
      </c>
      <c r="H13" s="51">
        <v>155579554</v>
      </c>
      <c r="I13" s="50">
        <v>0</v>
      </c>
      <c r="J13" s="31">
        <f t="shared" si="2"/>
        <v>155579554</v>
      </c>
      <c r="K13" s="51">
        <v>161298312</v>
      </c>
      <c r="L13" s="50">
        <v>0</v>
      </c>
      <c r="M13" s="31">
        <f t="shared" si="3"/>
        <v>161298312</v>
      </c>
      <c r="N13" s="51">
        <v>161298312</v>
      </c>
      <c r="O13" s="50">
        <v>0</v>
      </c>
      <c r="P13" s="35">
        <f t="shared" si="4"/>
        <v>161298312</v>
      </c>
    </row>
    <row r="14" spans="1:16" ht="16.5" customHeight="1" x14ac:dyDescent="0.2">
      <c r="A14" s="13" t="s">
        <v>10</v>
      </c>
      <c r="B14" s="50">
        <v>109759000</v>
      </c>
      <c r="C14" s="51">
        <v>3723351000</v>
      </c>
      <c r="D14" s="28">
        <f t="shared" si="0"/>
        <v>3833110000</v>
      </c>
      <c r="E14" s="51">
        <v>109783000</v>
      </c>
      <c r="F14" s="50">
        <v>4172644000</v>
      </c>
      <c r="G14" s="31">
        <f t="shared" si="1"/>
        <v>4282427000</v>
      </c>
      <c r="H14" s="51">
        <v>109783000</v>
      </c>
      <c r="I14" s="50">
        <v>4223283000</v>
      </c>
      <c r="J14" s="31">
        <f t="shared" si="2"/>
        <v>4333066000</v>
      </c>
      <c r="K14" s="51">
        <v>109783000</v>
      </c>
      <c r="L14" s="50">
        <v>4223463000</v>
      </c>
      <c r="M14" s="31">
        <f t="shared" si="3"/>
        <v>4333246000</v>
      </c>
      <c r="N14" s="51">
        <v>109783000</v>
      </c>
      <c r="O14" s="50">
        <v>4223463000</v>
      </c>
      <c r="P14" s="35">
        <f t="shared" si="4"/>
        <v>4333246000</v>
      </c>
    </row>
    <row r="15" spans="1:16" s="2" customFormat="1" ht="17.100000000000001" customHeight="1" x14ac:dyDescent="0.2">
      <c r="A15" s="13" t="s">
        <v>11</v>
      </c>
      <c r="B15" s="50">
        <v>792232000</v>
      </c>
      <c r="C15" s="51">
        <v>330000000</v>
      </c>
      <c r="D15" s="28">
        <f t="shared" si="0"/>
        <v>1122232000</v>
      </c>
      <c r="E15" s="51">
        <v>431675000</v>
      </c>
      <c r="F15" s="50">
        <v>1050252000</v>
      </c>
      <c r="G15" s="31">
        <f t="shared" si="1"/>
        <v>1481927000</v>
      </c>
      <c r="H15" s="51">
        <v>1505848000</v>
      </c>
      <c r="I15" s="50">
        <v>980252000</v>
      </c>
      <c r="J15" s="31">
        <f t="shared" si="2"/>
        <v>2486100000</v>
      </c>
      <c r="K15" s="51">
        <v>930443000</v>
      </c>
      <c r="L15" s="50">
        <v>1390252000</v>
      </c>
      <c r="M15" s="31">
        <f t="shared" si="3"/>
        <v>2320695000</v>
      </c>
      <c r="N15" s="51">
        <v>930443000</v>
      </c>
      <c r="O15" s="50">
        <v>1390252000</v>
      </c>
      <c r="P15" s="35">
        <f t="shared" si="4"/>
        <v>2320695000</v>
      </c>
    </row>
    <row r="16" spans="1:16" s="46" customFormat="1" ht="17.100000000000001" customHeight="1" x14ac:dyDescent="0.2">
      <c r="A16" s="14" t="s">
        <v>30</v>
      </c>
      <c r="B16" s="50">
        <v>0</v>
      </c>
      <c r="C16" s="51">
        <v>0</v>
      </c>
      <c r="D16" s="28">
        <f t="shared" si="0"/>
        <v>0</v>
      </c>
      <c r="E16" s="51">
        <v>15332946</v>
      </c>
      <c r="F16" s="50">
        <v>0</v>
      </c>
      <c r="G16" s="31">
        <f t="shared" si="1"/>
        <v>15332946</v>
      </c>
      <c r="H16" s="51">
        <v>15567898</v>
      </c>
      <c r="I16" s="50">
        <v>0</v>
      </c>
      <c r="J16" s="31">
        <f t="shared" si="2"/>
        <v>15567898</v>
      </c>
      <c r="K16" s="51">
        <v>16140139</v>
      </c>
      <c r="L16" s="50">
        <v>0</v>
      </c>
      <c r="M16" s="31">
        <f t="shared" si="3"/>
        <v>16140139</v>
      </c>
      <c r="N16" s="51">
        <v>16140139</v>
      </c>
      <c r="O16" s="50">
        <v>0</v>
      </c>
      <c r="P16" s="35">
        <f t="shared" si="4"/>
        <v>16140139</v>
      </c>
    </row>
    <row r="17" spans="1:16" s="2" customFormat="1" ht="17.100000000000001" customHeight="1" x14ac:dyDescent="0.2">
      <c r="A17" s="13" t="s">
        <v>12</v>
      </c>
      <c r="B17" s="43">
        <v>394677000</v>
      </c>
      <c r="C17" s="51">
        <v>464000000</v>
      </c>
      <c r="D17" s="28">
        <f t="shared" si="0"/>
        <v>858677000</v>
      </c>
      <c r="E17" s="51">
        <v>450184000</v>
      </c>
      <c r="F17" s="50">
        <v>426100000</v>
      </c>
      <c r="G17" s="31">
        <f t="shared" si="1"/>
        <v>876284000</v>
      </c>
      <c r="H17" s="51">
        <v>456506000</v>
      </c>
      <c r="I17" s="50">
        <v>426100000</v>
      </c>
      <c r="J17" s="31">
        <f t="shared" si="2"/>
        <v>882606000</v>
      </c>
      <c r="K17" s="51">
        <v>471651000</v>
      </c>
      <c r="L17" s="50">
        <v>490000000</v>
      </c>
      <c r="M17" s="31">
        <f t="shared" si="3"/>
        <v>961651000</v>
      </c>
      <c r="N17" s="51">
        <v>471651000</v>
      </c>
      <c r="O17" s="50">
        <v>490000000</v>
      </c>
      <c r="P17" s="35">
        <f t="shared" ref="P17:P22" si="5">N17+O17</f>
        <v>961651000</v>
      </c>
    </row>
    <row r="18" spans="1:16" s="2" customFormat="1" ht="27.75" customHeight="1" x14ac:dyDescent="0.2">
      <c r="A18" s="15" t="s">
        <v>13</v>
      </c>
      <c r="B18" s="50">
        <v>7407558350</v>
      </c>
      <c r="C18" s="51">
        <v>4939699615</v>
      </c>
      <c r="D18" s="28">
        <f t="shared" si="0"/>
        <v>12347257965</v>
      </c>
      <c r="E18" s="51">
        <v>8875780063</v>
      </c>
      <c r="F18" s="50">
        <v>5072524230</v>
      </c>
      <c r="G18" s="31">
        <f t="shared" si="1"/>
        <v>13948304293</v>
      </c>
      <c r="H18" s="51">
        <v>8809754587</v>
      </c>
      <c r="I18" s="50">
        <v>5448521230</v>
      </c>
      <c r="J18" s="31">
        <f t="shared" si="2"/>
        <v>14258275817</v>
      </c>
      <c r="K18" s="51">
        <v>8434123513</v>
      </c>
      <c r="L18" s="50">
        <v>5321654230</v>
      </c>
      <c r="M18" s="31">
        <f t="shared" si="3"/>
        <v>13755777743</v>
      </c>
      <c r="N18" s="51">
        <v>8434123513</v>
      </c>
      <c r="O18" s="50">
        <v>5321654230</v>
      </c>
      <c r="P18" s="35">
        <f t="shared" si="5"/>
        <v>13755777743</v>
      </c>
    </row>
    <row r="19" spans="1:16" s="2" customFormat="1" ht="17.100000000000001" customHeight="1" x14ac:dyDescent="0.2">
      <c r="A19" s="13" t="s">
        <v>14</v>
      </c>
      <c r="B19" s="50">
        <v>87223000</v>
      </c>
      <c r="C19" s="51">
        <v>425000000</v>
      </c>
      <c r="D19" s="28">
        <f t="shared" si="0"/>
        <v>512223000</v>
      </c>
      <c r="E19" s="51">
        <v>93042000</v>
      </c>
      <c r="F19" s="50">
        <v>425000000</v>
      </c>
      <c r="G19" s="31">
        <f t="shared" si="1"/>
        <v>518042000</v>
      </c>
      <c r="H19" s="51">
        <v>95382000</v>
      </c>
      <c r="I19" s="50">
        <v>425000000</v>
      </c>
      <c r="J19" s="31">
        <f t="shared" si="2"/>
        <v>520382000</v>
      </c>
      <c r="K19" s="51">
        <v>98697000</v>
      </c>
      <c r="L19" s="50">
        <v>425000000</v>
      </c>
      <c r="M19" s="31">
        <f t="shared" si="3"/>
        <v>523697000</v>
      </c>
      <c r="N19" s="51">
        <v>98697000</v>
      </c>
      <c r="O19" s="50">
        <v>425000000</v>
      </c>
      <c r="P19" s="35">
        <f t="shared" si="5"/>
        <v>523697000</v>
      </c>
    </row>
    <row r="20" spans="1:16" s="2" customFormat="1" ht="17.100000000000001" customHeight="1" x14ac:dyDescent="0.2">
      <c r="A20" s="13" t="s">
        <v>15</v>
      </c>
      <c r="B20" s="30">
        <v>668655756</v>
      </c>
      <c r="C20" s="29">
        <v>850000000</v>
      </c>
      <c r="D20" s="33">
        <f t="shared" si="0"/>
        <v>1518655756</v>
      </c>
      <c r="E20" s="29">
        <v>647348512</v>
      </c>
      <c r="F20" s="30">
        <v>900000000</v>
      </c>
      <c r="G20" s="34">
        <f t="shared" si="1"/>
        <v>1547348512</v>
      </c>
      <c r="H20" s="29">
        <v>657640512</v>
      </c>
      <c r="I20" s="30">
        <v>900000000</v>
      </c>
      <c r="J20" s="31">
        <f t="shared" si="2"/>
        <v>1557640512</v>
      </c>
      <c r="K20" s="29">
        <v>682291512</v>
      </c>
      <c r="L20" s="30">
        <v>1050000000</v>
      </c>
      <c r="M20" s="31">
        <f t="shared" si="3"/>
        <v>1732291512</v>
      </c>
      <c r="N20" s="29">
        <v>682291512</v>
      </c>
      <c r="O20" s="30">
        <v>1050000000</v>
      </c>
      <c r="P20" s="35">
        <f t="shared" si="5"/>
        <v>1732291512</v>
      </c>
    </row>
    <row r="21" spans="1:16" s="2" customFormat="1" ht="16.5" customHeight="1" x14ac:dyDescent="0.2">
      <c r="A21" s="13" t="s">
        <v>16</v>
      </c>
      <c r="B21" s="30">
        <v>4829411000</v>
      </c>
      <c r="C21" s="29">
        <v>0</v>
      </c>
      <c r="D21" s="33">
        <f t="shared" si="0"/>
        <v>4829411000</v>
      </c>
      <c r="E21" s="29">
        <v>5133171000</v>
      </c>
      <c r="F21" s="30">
        <v>0</v>
      </c>
      <c r="G21" s="34">
        <f t="shared" si="1"/>
        <v>5133171000</v>
      </c>
      <c r="H21" s="29">
        <v>5247483000</v>
      </c>
      <c r="I21" s="30">
        <v>0</v>
      </c>
      <c r="J21" s="31">
        <f t="shared" si="2"/>
        <v>5247483000</v>
      </c>
      <c r="K21" s="29">
        <v>5433930000</v>
      </c>
      <c r="L21" s="30">
        <v>0</v>
      </c>
      <c r="M21" s="31">
        <f t="shared" si="3"/>
        <v>5433930000</v>
      </c>
      <c r="N21" s="29">
        <v>5433930000</v>
      </c>
      <c r="O21" s="30">
        <v>0</v>
      </c>
      <c r="P21" s="35">
        <f t="shared" si="5"/>
        <v>5433930000</v>
      </c>
    </row>
    <row r="22" spans="1:16" s="2" customFormat="1" ht="27.75" customHeight="1" thickBot="1" x14ac:dyDescent="0.25">
      <c r="A22" s="15" t="s">
        <v>17</v>
      </c>
      <c r="B22" s="44">
        <v>106428000</v>
      </c>
      <c r="C22" s="29">
        <v>2852511000</v>
      </c>
      <c r="D22" s="33">
        <f t="shared" si="0"/>
        <v>2958939000</v>
      </c>
      <c r="E22" s="29">
        <v>128445000</v>
      </c>
      <c r="F22" s="30">
        <v>3410511000</v>
      </c>
      <c r="G22" s="34">
        <f t="shared" si="1"/>
        <v>3538956000</v>
      </c>
      <c r="H22" s="29">
        <v>128445000</v>
      </c>
      <c r="I22" s="30">
        <v>4140511000</v>
      </c>
      <c r="J22" s="31">
        <f t="shared" si="2"/>
        <v>4268956000</v>
      </c>
      <c r="K22" s="29">
        <v>128445000</v>
      </c>
      <c r="L22" s="30">
        <v>3916070000</v>
      </c>
      <c r="M22" s="31">
        <f t="shared" si="3"/>
        <v>4044515000</v>
      </c>
      <c r="N22" s="29">
        <v>128445000</v>
      </c>
      <c r="O22" s="30">
        <v>3916070000</v>
      </c>
      <c r="P22" s="36">
        <f t="shared" si="5"/>
        <v>4044515000</v>
      </c>
    </row>
    <row r="23" spans="1:16" s="2" customFormat="1" ht="16.5" customHeight="1" thickBot="1" x14ac:dyDescent="0.25">
      <c r="A23" s="27" t="s">
        <v>18</v>
      </c>
      <c r="B23" s="37">
        <f>SUM(B8:B22)</f>
        <v>14674670530</v>
      </c>
      <c r="C23" s="38">
        <f>SUM(C8:C22)</f>
        <v>14417561615</v>
      </c>
      <c r="D23" s="38">
        <f t="shared" si="0"/>
        <v>29092232145</v>
      </c>
      <c r="E23" s="39">
        <f t="shared" ref="E23:P23" si="6">SUM(E8:E22)</f>
        <v>16441359227</v>
      </c>
      <c r="F23" s="40">
        <f t="shared" si="6"/>
        <v>16290031230</v>
      </c>
      <c r="G23" s="49">
        <f t="shared" si="6"/>
        <v>32731390457</v>
      </c>
      <c r="H23" s="39">
        <f t="shared" si="6"/>
        <v>17597474177</v>
      </c>
      <c r="I23" s="40">
        <f t="shared" si="6"/>
        <v>17377507230</v>
      </c>
      <c r="J23" s="52">
        <f t="shared" si="6"/>
        <v>34974981407</v>
      </c>
      <c r="K23" s="39">
        <f t="shared" si="6"/>
        <v>16892779188</v>
      </c>
      <c r="L23" s="40">
        <f t="shared" si="6"/>
        <v>17649679230</v>
      </c>
      <c r="M23" s="53">
        <f t="shared" si="6"/>
        <v>34542458418</v>
      </c>
      <c r="N23" s="39">
        <f t="shared" si="6"/>
        <v>16892779188</v>
      </c>
      <c r="O23" s="40">
        <f t="shared" si="6"/>
        <v>17649679230</v>
      </c>
      <c r="P23" s="54">
        <f t="shared" si="6"/>
        <v>34542458418</v>
      </c>
    </row>
    <row r="24" spans="1:16" s="2" customFormat="1" x14ac:dyDescent="0.2">
      <c r="A24" s="17"/>
      <c r="B24" s="18"/>
      <c r="C24" s="18"/>
      <c r="D24" s="18"/>
      <c r="E24" s="19"/>
      <c r="F24" s="19"/>
      <c r="G24" s="20"/>
      <c r="H24" s="19"/>
      <c r="I24" s="19"/>
      <c r="J24" s="19"/>
      <c r="K24" s="19"/>
      <c r="L24" s="19"/>
      <c r="M24" s="19"/>
      <c r="N24" s="19"/>
      <c r="O24" s="19"/>
      <c r="P24" s="19"/>
    </row>
    <row r="25" spans="1:16" s="2" customFormat="1" ht="15.75" x14ac:dyDescent="0.25">
      <c r="A25" s="21" t="s">
        <v>20</v>
      </c>
      <c r="B25" s="22"/>
      <c r="C25" s="22"/>
      <c r="D25" s="22"/>
      <c r="E25" s="19"/>
      <c r="F25" s="19"/>
      <c r="G25" s="20"/>
      <c r="H25" s="19"/>
      <c r="I25" s="19"/>
      <c r="J25" s="19"/>
      <c r="K25" s="19"/>
      <c r="L25" s="19"/>
      <c r="M25" s="19"/>
      <c r="N25" s="19"/>
      <c r="O25" s="19"/>
      <c r="P25" s="19"/>
    </row>
    <row r="26" spans="1:16" s="2" customFormat="1" ht="15.75" x14ac:dyDescent="0.25">
      <c r="A26" s="5" t="s">
        <v>32</v>
      </c>
      <c r="B26" s="22"/>
      <c r="C26" s="22"/>
      <c r="D26" s="22"/>
      <c r="E26" s="19"/>
      <c r="F26" s="19"/>
      <c r="G26" s="20"/>
      <c r="H26" s="19"/>
      <c r="I26" s="19"/>
      <c r="J26" s="19"/>
      <c r="K26" s="19"/>
      <c r="L26" s="19"/>
      <c r="M26" s="19"/>
      <c r="N26" s="19"/>
      <c r="O26" s="19"/>
      <c r="P26" s="19"/>
    </row>
    <row r="27" spans="1:16" ht="6" customHeight="1" x14ac:dyDescent="0.2">
      <c r="A27" s="5"/>
      <c r="B27" s="5"/>
      <c r="C27" s="5"/>
      <c r="D27" s="24"/>
      <c r="E27" s="25"/>
      <c r="F27" s="25"/>
      <c r="G27" s="25"/>
      <c r="H27" s="25"/>
      <c r="I27" s="25"/>
      <c r="J27" s="25"/>
      <c r="K27" s="16"/>
      <c r="L27" s="16"/>
      <c r="M27" s="16"/>
      <c r="N27" s="16"/>
      <c r="O27" s="16"/>
      <c r="P27" s="16"/>
    </row>
    <row r="28" spans="1:16" ht="15" x14ac:dyDescent="0.2">
      <c r="A28" s="5" t="s">
        <v>34</v>
      </c>
      <c r="B28" s="5"/>
      <c r="C28" s="5"/>
      <c r="D28" s="24"/>
      <c r="E28" s="25"/>
      <c r="F28" s="25"/>
      <c r="I28" s="25"/>
      <c r="J28" s="25"/>
      <c r="K28" s="16"/>
      <c r="L28" s="16"/>
      <c r="M28" s="16"/>
      <c r="N28" s="16"/>
      <c r="O28" s="16"/>
      <c r="P28" s="16"/>
    </row>
    <row r="29" spans="1:16" ht="6" customHeight="1" x14ac:dyDescent="0.2">
      <c r="A29" s="5"/>
      <c r="B29" s="5"/>
      <c r="C29" s="5"/>
      <c r="D29" s="5"/>
      <c r="E29" s="16"/>
      <c r="F29" s="16"/>
      <c r="G29" s="25"/>
      <c r="H29" s="25"/>
      <c r="I29" s="16"/>
      <c r="J29" s="16"/>
      <c r="K29" s="16"/>
      <c r="L29" s="16"/>
      <c r="M29" s="16"/>
      <c r="N29" s="16"/>
      <c r="O29" s="16"/>
      <c r="P29" s="16"/>
    </row>
    <row r="30" spans="1:16" ht="15" x14ac:dyDescent="0.2">
      <c r="A30" s="5" t="s">
        <v>33</v>
      </c>
      <c r="B30" s="5"/>
      <c r="C30" s="5"/>
      <c r="D30" s="5"/>
      <c r="E30" s="16"/>
      <c r="F30" s="16"/>
      <c r="G30" s="25"/>
      <c r="H30" s="25"/>
      <c r="I30" s="3"/>
      <c r="J30" s="16"/>
      <c r="K30" s="16"/>
      <c r="L30" s="16"/>
      <c r="M30" s="16"/>
      <c r="N30" s="16"/>
      <c r="O30" s="16"/>
      <c r="P30" s="16"/>
    </row>
    <row r="31" spans="1:16" ht="15" x14ac:dyDescent="0.2">
      <c r="A31" s="5"/>
      <c r="B31" s="5"/>
      <c r="C31" s="5"/>
      <c r="D31" s="5"/>
      <c r="E31" s="16"/>
      <c r="F31" s="16"/>
      <c r="G31" s="25"/>
      <c r="H31" s="25"/>
      <c r="I31" s="3"/>
      <c r="J31" s="16"/>
      <c r="K31" s="16"/>
      <c r="L31" s="16"/>
      <c r="M31" s="16"/>
      <c r="N31" s="16"/>
      <c r="O31" s="16"/>
      <c r="P31" s="16"/>
    </row>
    <row r="32" spans="1:16" ht="15.75" x14ac:dyDescent="0.25">
      <c r="A32" s="5" t="s">
        <v>37</v>
      </c>
      <c r="B32" s="5"/>
      <c r="C32" s="5"/>
      <c r="D32" s="5"/>
      <c r="E32" s="16"/>
      <c r="F32" s="16"/>
      <c r="G32" s="25"/>
      <c r="H32" s="25"/>
      <c r="I32" s="3"/>
      <c r="J32" s="16"/>
      <c r="K32" s="16"/>
      <c r="L32" s="16"/>
      <c r="M32" s="16"/>
      <c r="N32" s="16"/>
      <c r="O32" s="16"/>
      <c r="P32" s="16"/>
    </row>
    <row r="33" spans="1:16" ht="15.75" x14ac:dyDescent="0.25">
      <c r="A33" s="23"/>
      <c r="B33" s="5"/>
      <c r="C33" s="5"/>
      <c r="D33" s="5"/>
      <c r="E33" s="16"/>
      <c r="F33" s="16"/>
      <c r="G33" s="3"/>
      <c r="H33" s="3"/>
      <c r="I33" s="3"/>
      <c r="J33" s="16"/>
      <c r="K33" s="16"/>
      <c r="L33" s="16"/>
      <c r="M33" s="16"/>
      <c r="N33" s="16"/>
      <c r="O33" s="16"/>
      <c r="P33" s="16"/>
    </row>
    <row r="34" spans="1:16" ht="15" x14ac:dyDescent="0.2">
      <c r="A34" s="5"/>
      <c r="B34" s="5"/>
      <c r="C34" s="5"/>
      <c r="D34" s="5"/>
      <c r="E34" s="16"/>
      <c r="F34" s="16"/>
      <c r="G34" s="3"/>
      <c r="H34" s="3"/>
      <c r="I34" s="3"/>
      <c r="J34" s="16"/>
      <c r="K34" s="16"/>
      <c r="L34" s="16"/>
      <c r="M34" s="16"/>
      <c r="N34" s="16"/>
      <c r="O34" s="16"/>
      <c r="P34" s="16"/>
    </row>
    <row r="35" spans="1:16" ht="20.25" x14ac:dyDescent="0.3">
      <c r="A35" s="41" t="s">
        <v>24</v>
      </c>
      <c r="B35" s="5"/>
      <c r="C35" s="5"/>
      <c r="D35" s="5"/>
      <c r="E35" s="16"/>
      <c r="F35" s="16"/>
      <c r="G35" s="26"/>
      <c r="H35" s="3"/>
      <c r="I35" s="3"/>
      <c r="J35" s="16"/>
      <c r="K35" s="16"/>
      <c r="L35" s="16"/>
      <c r="M35" s="16"/>
      <c r="N35" s="16"/>
      <c r="O35" s="16"/>
      <c r="P35" s="16"/>
    </row>
    <row r="36" spans="1:16" ht="13.5" customHeight="1" thickBot="1" x14ac:dyDescent="0.25">
      <c r="A36" s="6"/>
      <c r="B36" s="6"/>
      <c r="C36" s="6"/>
      <c r="D36" s="6"/>
      <c r="E36" s="16"/>
      <c r="F36" s="16"/>
      <c r="G36" s="16"/>
      <c r="H36" s="3"/>
      <c r="I36" s="3"/>
      <c r="J36" s="16"/>
      <c r="K36" s="16"/>
      <c r="L36" s="16"/>
      <c r="M36" s="16"/>
      <c r="N36" s="16"/>
      <c r="O36" s="16"/>
      <c r="P36" s="16"/>
    </row>
    <row r="37" spans="1:16" ht="17.25" customHeight="1" thickBot="1" x14ac:dyDescent="0.25">
      <c r="A37" s="7"/>
      <c r="B37" s="55" t="s">
        <v>21</v>
      </c>
      <c r="C37" s="55" t="s">
        <v>25</v>
      </c>
      <c r="D37" s="16"/>
      <c r="E37" s="16"/>
      <c r="F37" s="16"/>
      <c r="G37" s="16"/>
      <c r="H37" s="3"/>
      <c r="I37" s="3"/>
      <c r="J37" s="16"/>
      <c r="K37" s="16"/>
      <c r="L37" s="16"/>
      <c r="M37" s="16"/>
      <c r="N37" s="16"/>
      <c r="O37" s="16"/>
      <c r="P37" s="16"/>
    </row>
    <row r="38" spans="1:16" ht="17.25" customHeight="1" x14ac:dyDescent="0.2">
      <c r="A38" s="8" t="s">
        <v>3</v>
      </c>
      <c r="B38" s="9" t="s">
        <v>6</v>
      </c>
      <c r="C38" s="9" t="s">
        <v>6</v>
      </c>
      <c r="D38" s="16"/>
      <c r="E38" s="16"/>
      <c r="F38" s="16"/>
      <c r="G38" s="16"/>
      <c r="H38" s="3"/>
      <c r="I38" s="3"/>
      <c r="J38" s="16"/>
      <c r="K38" s="16"/>
      <c r="L38" s="16"/>
      <c r="M38" s="16"/>
      <c r="N38" s="16"/>
      <c r="O38" s="16"/>
      <c r="P38" s="16"/>
    </row>
    <row r="39" spans="1:16" ht="7.5" customHeight="1" thickBot="1" x14ac:dyDescent="0.25">
      <c r="A39" s="10"/>
      <c r="B39" s="10"/>
      <c r="C39" s="10"/>
      <c r="D39" s="16"/>
      <c r="E39" s="16"/>
      <c r="F39" s="16"/>
      <c r="G39" s="16"/>
      <c r="H39" s="3"/>
      <c r="I39" s="3"/>
      <c r="J39" s="16"/>
      <c r="K39" s="16"/>
      <c r="L39" s="16"/>
      <c r="M39" s="16"/>
      <c r="N39" s="16"/>
      <c r="O39" s="16"/>
      <c r="P39" s="16"/>
    </row>
    <row r="40" spans="1:16" ht="17.25" customHeight="1" x14ac:dyDescent="0.2">
      <c r="A40" s="11" t="s">
        <v>7</v>
      </c>
      <c r="B40" s="12">
        <f>M8</f>
        <v>227362976</v>
      </c>
      <c r="C40" s="12">
        <f>M8</f>
        <v>227362976</v>
      </c>
      <c r="D40" s="16"/>
      <c r="E40" s="16"/>
      <c r="F40" s="16"/>
      <c r="G40" s="16"/>
      <c r="H40" s="3"/>
      <c r="I40" s="3"/>
      <c r="J40" s="16"/>
      <c r="K40" s="16"/>
      <c r="L40" s="16"/>
      <c r="M40" s="16"/>
      <c r="N40" s="16"/>
      <c r="O40" s="16"/>
      <c r="P40" s="16"/>
    </row>
    <row r="41" spans="1:16" s="45" customFormat="1" ht="17.25" customHeight="1" x14ac:dyDescent="0.2">
      <c r="A41" s="11" t="s">
        <v>28</v>
      </c>
      <c r="B41" s="12">
        <f t="shared" ref="B41:B52" si="7">M9</f>
        <v>10484091</v>
      </c>
      <c r="C41" s="12">
        <f t="shared" ref="C41:C50" si="8">M9</f>
        <v>10484091</v>
      </c>
      <c r="D41" s="47"/>
      <c r="E41" s="47"/>
      <c r="F41" s="47"/>
      <c r="G41" s="47"/>
      <c r="H41" s="48"/>
      <c r="I41" s="48"/>
      <c r="J41" s="47"/>
      <c r="K41" s="47"/>
      <c r="L41" s="47"/>
      <c r="M41" s="47"/>
      <c r="N41" s="47"/>
      <c r="O41" s="47"/>
      <c r="P41" s="47"/>
    </row>
    <row r="42" spans="1:16" ht="17.25" customHeight="1" x14ac:dyDescent="0.2">
      <c r="A42" s="13" t="s">
        <v>8</v>
      </c>
      <c r="B42" s="12">
        <f t="shared" si="7"/>
        <v>439363000</v>
      </c>
      <c r="C42" s="12">
        <f t="shared" si="8"/>
        <v>439363000</v>
      </c>
      <c r="D42" s="16"/>
      <c r="E42" s="16"/>
      <c r="F42" s="16"/>
      <c r="G42" s="16"/>
      <c r="H42" s="3"/>
      <c r="I42" s="3"/>
      <c r="J42" s="16"/>
      <c r="K42" s="16"/>
      <c r="L42" s="16"/>
      <c r="M42" s="16"/>
      <c r="N42" s="16"/>
      <c r="O42" s="16"/>
      <c r="P42" s="16"/>
    </row>
    <row r="43" spans="1:16" s="45" customFormat="1" ht="17.25" customHeight="1" x14ac:dyDescent="0.2">
      <c r="A43" s="13" t="s">
        <v>29</v>
      </c>
      <c r="B43" s="12">
        <f t="shared" si="7"/>
        <v>10502645</v>
      </c>
      <c r="C43" s="12">
        <f t="shared" si="8"/>
        <v>10502645</v>
      </c>
      <c r="D43" s="47"/>
      <c r="E43" s="47"/>
      <c r="F43" s="47"/>
      <c r="G43" s="47"/>
      <c r="H43" s="48"/>
      <c r="I43" s="48"/>
      <c r="J43" s="47"/>
      <c r="K43" s="47"/>
      <c r="L43" s="47"/>
      <c r="M43" s="47"/>
      <c r="N43" s="47"/>
      <c r="O43" s="47"/>
      <c r="P43" s="47"/>
    </row>
    <row r="44" spans="1:16" ht="17.25" customHeight="1" x14ac:dyDescent="0.2">
      <c r="A44" s="14" t="s">
        <v>9</v>
      </c>
      <c r="B44" s="12">
        <f t="shared" si="7"/>
        <v>571504000</v>
      </c>
      <c r="C44" s="12">
        <f t="shared" si="8"/>
        <v>571504000</v>
      </c>
      <c r="D44" s="16"/>
      <c r="E44" s="16"/>
      <c r="F44" s="16"/>
      <c r="G44" s="16"/>
      <c r="H44" s="3"/>
      <c r="I44" s="3"/>
      <c r="J44" s="16"/>
      <c r="K44" s="16"/>
      <c r="L44" s="16"/>
      <c r="M44" s="16"/>
      <c r="N44" s="16"/>
      <c r="O44" s="16"/>
      <c r="P44" s="16"/>
    </row>
    <row r="45" spans="1:16" s="45" customFormat="1" ht="17.25" customHeight="1" x14ac:dyDescent="0.2">
      <c r="A45" s="14" t="s">
        <v>31</v>
      </c>
      <c r="B45" s="12">
        <f t="shared" si="7"/>
        <v>161298312</v>
      </c>
      <c r="C45" s="12">
        <f t="shared" si="8"/>
        <v>161298312</v>
      </c>
      <c r="D45" s="47"/>
      <c r="E45" s="47"/>
      <c r="F45" s="47"/>
      <c r="G45" s="47"/>
      <c r="H45" s="48"/>
      <c r="I45" s="48"/>
      <c r="J45" s="47"/>
      <c r="K45" s="47"/>
      <c r="L45" s="47"/>
      <c r="M45" s="47"/>
      <c r="N45" s="47"/>
      <c r="O45" s="47"/>
      <c r="P45" s="47"/>
    </row>
    <row r="46" spans="1:16" ht="17.25" customHeight="1" x14ac:dyDescent="0.2">
      <c r="A46" s="13" t="s">
        <v>10</v>
      </c>
      <c r="B46" s="12">
        <f t="shared" si="7"/>
        <v>4333246000</v>
      </c>
      <c r="C46" s="12">
        <f t="shared" si="8"/>
        <v>4333246000</v>
      </c>
      <c r="D46" s="16"/>
      <c r="E46" s="16"/>
      <c r="F46" s="16"/>
      <c r="G46" s="16"/>
      <c r="H46" s="4"/>
      <c r="I46" s="4"/>
      <c r="J46" s="16"/>
      <c r="K46" s="16"/>
      <c r="L46" s="16"/>
      <c r="M46" s="16"/>
      <c r="N46" s="16"/>
      <c r="O46" s="16"/>
      <c r="P46" s="16"/>
    </row>
    <row r="47" spans="1:16" ht="17.25" customHeight="1" x14ac:dyDescent="0.2">
      <c r="A47" s="13" t="s">
        <v>11</v>
      </c>
      <c r="B47" s="12">
        <f t="shared" si="7"/>
        <v>2320695000</v>
      </c>
      <c r="C47" s="12">
        <f t="shared" si="8"/>
        <v>2320695000</v>
      </c>
      <c r="D47" s="16"/>
      <c r="E47" s="16"/>
      <c r="F47" s="16"/>
      <c r="G47" s="16"/>
      <c r="H47" s="3"/>
      <c r="I47" s="16"/>
      <c r="J47" s="16"/>
      <c r="K47" s="16"/>
      <c r="L47" s="16"/>
      <c r="M47" s="16"/>
      <c r="N47" s="16"/>
      <c r="O47" s="16"/>
      <c r="P47" s="16"/>
    </row>
    <row r="48" spans="1:16" s="45" customFormat="1" ht="17.25" customHeight="1" x14ac:dyDescent="0.2">
      <c r="A48" s="14" t="s">
        <v>30</v>
      </c>
      <c r="B48" s="12">
        <f t="shared" si="7"/>
        <v>16140139</v>
      </c>
      <c r="C48" s="12">
        <f t="shared" si="8"/>
        <v>16140139</v>
      </c>
      <c r="D48" s="47"/>
      <c r="E48" s="47"/>
      <c r="F48" s="47"/>
      <c r="G48" s="47"/>
      <c r="H48" s="48"/>
      <c r="I48" s="47"/>
      <c r="J48" s="47"/>
      <c r="K48" s="47"/>
      <c r="L48" s="47"/>
      <c r="M48" s="47"/>
      <c r="N48" s="47"/>
      <c r="O48" s="47"/>
      <c r="P48" s="47"/>
    </row>
    <row r="49" spans="1:16" ht="16.5" customHeight="1" x14ac:dyDescent="0.2">
      <c r="A49" s="13" t="s">
        <v>12</v>
      </c>
      <c r="B49" s="12">
        <f t="shared" si="7"/>
        <v>961651000</v>
      </c>
      <c r="C49" s="12">
        <f t="shared" si="8"/>
        <v>961651000</v>
      </c>
      <c r="D49" s="16"/>
      <c r="E49" s="16"/>
      <c r="F49" s="16"/>
      <c r="G49" s="16"/>
      <c r="H49" s="3"/>
      <c r="I49" s="16"/>
      <c r="J49" s="16"/>
      <c r="K49" s="16"/>
      <c r="L49" s="16"/>
      <c r="M49" s="16"/>
      <c r="N49" s="16"/>
      <c r="O49" s="16"/>
      <c r="P49" s="16"/>
    </row>
    <row r="50" spans="1:16" ht="27.75" customHeight="1" x14ac:dyDescent="0.2">
      <c r="A50" s="15" t="s">
        <v>13</v>
      </c>
      <c r="B50" s="12">
        <f t="shared" si="7"/>
        <v>13755777743</v>
      </c>
      <c r="C50" s="12">
        <f t="shared" si="8"/>
        <v>13755777743</v>
      </c>
      <c r="D50" s="16"/>
      <c r="E50" s="16"/>
      <c r="F50" s="16"/>
      <c r="G50" s="16"/>
      <c r="H50" s="3"/>
      <c r="I50" s="16"/>
      <c r="J50" s="16"/>
      <c r="K50" s="16"/>
      <c r="L50" s="16"/>
      <c r="M50" s="16"/>
      <c r="N50" s="16"/>
      <c r="O50" s="16"/>
      <c r="P50" s="16"/>
    </row>
    <row r="51" spans="1:16" ht="17.25" customHeight="1" x14ac:dyDescent="0.2">
      <c r="A51" s="13" t="s">
        <v>14</v>
      </c>
      <c r="B51" s="12">
        <f t="shared" si="7"/>
        <v>523697000</v>
      </c>
      <c r="C51" s="12">
        <f t="shared" ref="C51:C55" si="9">M19</f>
        <v>523697000</v>
      </c>
      <c r="D51" s="16"/>
      <c r="E51" s="16"/>
      <c r="F51" s="16"/>
      <c r="G51" s="16"/>
      <c r="H51" s="3"/>
      <c r="I51" s="16"/>
      <c r="J51" s="16"/>
      <c r="K51" s="16"/>
      <c r="L51" s="16"/>
      <c r="M51" s="16"/>
      <c r="N51" s="16"/>
      <c r="O51" s="16"/>
      <c r="P51" s="16"/>
    </row>
    <row r="52" spans="1:16" ht="17.25" customHeight="1" x14ac:dyDescent="0.2">
      <c r="A52" s="13" t="s">
        <v>15</v>
      </c>
      <c r="B52" s="12">
        <f t="shared" si="7"/>
        <v>1732291512</v>
      </c>
      <c r="C52" s="12">
        <f t="shared" si="9"/>
        <v>1732291512</v>
      </c>
      <c r="D52" s="16"/>
      <c r="E52" s="16"/>
      <c r="F52" s="16"/>
      <c r="G52" s="16"/>
      <c r="H52" s="3"/>
      <c r="I52" s="16"/>
      <c r="J52" s="16"/>
      <c r="K52" s="16"/>
      <c r="L52" s="16"/>
      <c r="M52" s="16"/>
      <c r="N52" s="16"/>
      <c r="O52" s="16"/>
      <c r="P52" s="16"/>
    </row>
    <row r="53" spans="1:16" ht="17.25" customHeight="1" x14ac:dyDescent="0.2">
      <c r="A53" s="13" t="s">
        <v>16</v>
      </c>
      <c r="B53" s="12">
        <f t="shared" ref="B53:B55" si="10">M21</f>
        <v>5433930000</v>
      </c>
      <c r="C53" s="12">
        <f t="shared" si="9"/>
        <v>5433930000</v>
      </c>
      <c r="D53" s="16"/>
      <c r="E53" s="16"/>
      <c r="F53" s="16"/>
      <c r="G53" s="16"/>
      <c r="H53" s="3"/>
      <c r="I53" s="16"/>
      <c r="J53" s="16"/>
      <c r="K53" s="16"/>
      <c r="L53" s="16"/>
      <c r="M53" s="16"/>
      <c r="N53" s="16"/>
      <c r="O53" s="16"/>
      <c r="P53" s="16"/>
    </row>
    <row r="54" spans="1:16" ht="27.75" customHeight="1" thickBot="1" x14ac:dyDescent="0.25">
      <c r="A54" s="15" t="s">
        <v>17</v>
      </c>
      <c r="B54" s="12">
        <f t="shared" si="10"/>
        <v>4044515000</v>
      </c>
      <c r="C54" s="12">
        <f t="shared" si="9"/>
        <v>4044515000</v>
      </c>
      <c r="D54" s="16"/>
      <c r="E54" s="16"/>
      <c r="F54" s="16"/>
      <c r="G54" s="16"/>
      <c r="H54" s="3"/>
      <c r="I54" s="16"/>
      <c r="J54" s="16"/>
      <c r="K54" s="16"/>
      <c r="L54" s="16"/>
      <c r="M54" s="16"/>
      <c r="N54" s="16"/>
      <c r="O54" s="16"/>
      <c r="P54" s="16"/>
    </row>
    <row r="55" spans="1:16" ht="16.5" customHeight="1" thickBot="1" x14ac:dyDescent="0.25">
      <c r="A55" s="27" t="s">
        <v>18</v>
      </c>
      <c r="B55" s="56">
        <f t="shared" si="10"/>
        <v>34542458418</v>
      </c>
      <c r="C55" s="56">
        <f t="shared" si="9"/>
        <v>34542458418</v>
      </c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</row>
    <row r="56" spans="1:16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</row>
    <row r="57" spans="1:16" ht="14.25" customHeight="1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</row>
    <row r="58" spans="1:16" ht="15.75" x14ac:dyDescent="0.25">
      <c r="A58" s="57" t="s">
        <v>35</v>
      </c>
      <c r="B58" s="58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</row>
    <row r="59" spans="1:16" ht="15.75" x14ac:dyDescent="0.25">
      <c r="A59" s="59" t="s">
        <v>26</v>
      </c>
      <c r="B59" s="60"/>
      <c r="C59" s="60"/>
      <c r="D59" s="60"/>
    </row>
  </sheetData>
  <mergeCells count="25">
    <mergeCell ref="O1:P1"/>
    <mergeCell ref="A2:N2"/>
    <mergeCell ref="N5:P5"/>
    <mergeCell ref="N6:N7"/>
    <mergeCell ref="O6:O7"/>
    <mergeCell ref="P6:P7"/>
    <mergeCell ref="F6:F7"/>
    <mergeCell ref="G6:G7"/>
    <mergeCell ref="H6:H7"/>
    <mergeCell ref="I6:I7"/>
    <mergeCell ref="J6:J7"/>
    <mergeCell ref="H5:J5"/>
    <mergeCell ref="K5:M5"/>
    <mergeCell ref="D6:D7"/>
    <mergeCell ref="A3:D3"/>
    <mergeCell ref="B5:D5"/>
    <mergeCell ref="A58:B58"/>
    <mergeCell ref="A59:D59"/>
    <mergeCell ref="M6:M7"/>
    <mergeCell ref="E6:E7"/>
    <mergeCell ref="E5:G5"/>
    <mergeCell ref="B6:B7"/>
    <mergeCell ref="C6:C7"/>
    <mergeCell ref="K6:K7"/>
    <mergeCell ref="L6:L7"/>
  </mergeCells>
  <printOptions horizontalCentered="1"/>
  <pageMargins left="0.11811023622047245" right="0.11811023622047245" top="0.47244094488188981" bottom="0.31496062992125984" header="0.11811023622047245" footer="0.11811023622047245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1.RVVI 2018-22 dle SDV SR 2017</vt:lpstr>
      <vt:lpstr>'1.RVVI 2018-22 dle SDV SR 2017'!Oblast_tisku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Špičková Hana</cp:lastModifiedBy>
  <cp:lastPrinted>2016-11-22T15:45:53Z</cp:lastPrinted>
  <dcterms:created xsi:type="dcterms:W3CDTF">2014-12-04T13:39:11Z</dcterms:created>
  <dcterms:modified xsi:type="dcterms:W3CDTF">2016-11-22T15:55:07Z</dcterms:modified>
</cp:coreProperties>
</file>