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8195" windowHeight="12015"/>
  </bookViews>
  <sheets>
    <sheet name="obecne" sheetId="1" r:id="rId1"/>
    <sheet name="vysledky dle druhu" sheetId="2" r:id="rId2"/>
    <sheet name="vysledky dle oboru" sheetId="3" r:id="rId3"/>
    <sheet name="vysledky dle oborove skupiny" sheetId="4" r:id="rId4"/>
    <sheet name="cizinci dle instituce" sheetId="6" r:id="rId5"/>
    <sheet name="pom" sheetId="9" state="hidden" r:id="rId6"/>
  </sheets>
  <definedNames>
    <definedName name="_xlnm._FilterDatabase" localSheetId="4" hidden="1">'cizinci dle instituce'!$B$4:$F$256</definedName>
    <definedName name="_xlnm._FilterDatabase" localSheetId="0" hidden="1">obecne!$B$34:$C$138</definedName>
    <definedName name="_xlnm.Print_Area" localSheetId="0">obecne!$B$4:$H$29</definedName>
  </definedNames>
  <calcPr calcId="145621"/>
</workbook>
</file>

<file path=xl/calcChain.xml><?xml version="1.0" encoding="utf-8"?>
<calcChain xmlns="http://schemas.openxmlformats.org/spreadsheetml/2006/main">
  <c r="D24" i="2" l="1"/>
  <c r="L4" i="9"/>
  <c r="L5" i="9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79" i="9"/>
  <c r="L80" i="9"/>
  <c r="L81" i="9"/>
  <c r="L82" i="9"/>
  <c r="L83" i="9"/>
  <c r="L84" i="9"/>
  <c r="L85" i="9"/>
  <c r="L86" i="9"/>
  <c r="L87" i="9"/>
  <c r="L88" i="9"/>
  <c r="L89" i="9"/>
  <c r="L90" i="9"/>
  <c r="L91" i="9"/>
  <c r="L92" i="9"/>
  <c r="L93" i="9"/>
  <c r="L94" i="9"/>
  <c r="L95" i="9"/>
  <c r="L96" i="9"/>
  <c r="L97" i="9"/>
  <c r="L98" i="9"/>
  <c r="L99" i="9"/>
  <c r="L100" i="9"/>
  <c r="L101" i="9"/>
  <c r="L102" i="9"/>
  <c r="L103" i="9"/>
  <c r="L104" i="9"/>
  <c r="L105" i="9"/>
  <c r="L106" i="9"/>
  <c r="L3" i="9"/>
  <c r="K4" i="9"/>
  <c r="M4" i="9"/>
  <c r="K5" i="9"/>
  <c r="M5" i="9"/>
  <c r="K6" i="9"/>
  <c r="M6" i="9"/>
  <c r="K7" i="9"/>
  <c r="M7" i="9"/>
  <c r="K8" i="9"/>
  <c r="M8" i="9"/>
  <c r="K9" i="9"/>
  <c r="M9" i="9"/>
  <c r="K10" i="9"/>
  <c r="M10" i="9"/>
  <c r="K11" i="9"/>
  <c r="M11" i="9"/>
  <c r="K12" i="9"/>
  <c r="M12" i="9"/>
  <c r="K13" i="9"/>
  <c r="M13" i="9"/>
  <c r="K14" i="9"/>
  <c r="M14" i="9"/>
  <c r="K15" i="9"/>
  <c r="M15" i="9"/>
  <c r="K16" i="9"/>
  <c r="M16" i="9"/>
  <c r="K17" i="9"/>
  <c r="M17" i="9"/>
  <c r="K18" i="9"/>
  <c r="M18" i="9"/>
  <c r="K19" i="9"/>
  <c r="M19" i="9"/>
  <c r="K20" i="9"/>
  <c r="M20" i="9"/>
  <c r="K21" i="9"/>
  <c r="M21" i="9"/>
  <c r="K22" i="9"/>
  <c r="M22" i="9"/>
  <c r="K23" i="9"/>
  <c r="M23" i="9"/>
  <c r="K24" i="9"/>
  <c r="M24" i="9"/>
  <c r="K25" i="9"/>
  <c r="M25" i="9"/>
  <c r="K26" i="9"/>
  <c r="M26" i="9"/>
  <c r="K27" i="9"/>
  <c r="M27" i="9"/>
  <c r="K28" i="9"/>
  <c r="M28" i="9"/>
  <c r="K29" i="9"/>
  <c r="M29" i="9"/>
  <c r="K30" i="9"/>
  <c r="M30" i="9"/>
  <c r="K31" i="9"/>
  <c r="M31" i="9"/>
  <c r="K32" i="9"/>
  <c r="M32" i="9"/>
  <c r="K33" i="9"/>
  <c r="M33" i="9"/>
  <c r="K34" i="9"/>
  <c r="M34" i="9"/>
  <c r="K35" i="9"/>
  <c r="M35" i="9"/>
  <c r="K36" i="9"/>
  <c r="M36" i="9"/>
  <c r="K37" i="9"/>
  <c r="M37" i="9"/>
  <c r="K38" i="9"/>
  <c r="M38" i="9"/>
  <c r="K39" i="9"/>
  <c r="M39" i="9"/>
  <c r="K40" i="9"/>
  <c r="M40" i="9"/>
  <c r="K41" i="9"/>
  <c r="M41" i="9"/>
  <c r="K42" i="9"/>
  <c r="M42" i="9"/>
  <c r="K43" i="9"/>
  <c r="M43" i="9"/>
  <c r="K44" i="9"/>
  <c r="M44" i="9"/>
  <c r="K45" i="9"/>
  <c r="M45" i="9"/>
  <c r="K46" i="9"/>
  <c r="M46" i="9"/>
  <c r="K47" i="9"/>
  <c r="M47" i="9"/>
  <c r="K48" i="9"/>
  <c r="M48" i="9"/>
  <c r="K49" i="9"/>
  <c r="M49" i="9"/>
  <c r="K50" i="9"/>
  <c r="M50" i="9"/>
  <c r="K51" i="9"/>
  <c r="M51" i="9"/>
  <c r="K52" i="9"/>
  <c r="M52" i="9"/>
  <c r="K53" i="9"/>
  <c r="M53" i="9"/>
  <c r="K54" i="9"/>
  <c r="M54" i="9"/>
  <c r="K55" i="9"/>
  <c r="M55" i="9"/>
  <c r="K56" i="9"/>
  <c r="M56" i="9"/>
  <c r="K57" i="9"/>
  <c r="M57" i="9"/>
  <c r="K58" i="9"/>
  <c r="M58" i="9"/>
  <c r="K59" i="9"/>
  <c r="M59" i="9"/>
  <c r="K60" i="9"/>
  <c r="M60" i="9"/>
  <c r="K61" i="9"/>
  <c r="M61" i="9"/>
  <c r="K62" i="9"/>
  <c r="M62" i="9"/>
  <c r="K63" i="9"/>
  <c r="M63" i="9"/>
  <c r="K64" i="9"/>
  <c r="M64" i="9"/>
  <c r="K65" i="9"/>
  <c r="M65" i="9"/>
  <c r="K66" i="9"/>
  <c r="M66" i="9"/>
  <c r="K67" i="9"/>
  <c r="M67" i="9"/>
  <c r="K68" i="9"/>
  <c r="M68" i="9"/>
  <c r="K69" i="9"/>
  <c r="M69" i="9"/>
  <c r="K70" i="9"/>
  <c r="M70" i="9"/>
  <c r="K71" i="9"/>
  <c r="M71" i="9"/>
  <c r="K72" i="9"/>
  <c r="M72" i="9"/>
  <c r="K73" i="9"/>
  <c r="M73" i="9"/>
  <c r="K74" i="9"/>
  <c r="M74" i="9"/>
  <c r="K75" i="9"/>
  <c r="M75" i="9"/>
  <c r="K76" i="9"/>
  <c r="M76" i="9"/>
  <c r="K77" i="9"/>
  <c r="M77" i="9"/>
  <c r="K78" i="9"/>
  <c r="M78" i="9"/>
  <c r="K79" i="9"/>
  <c r="M79" i="9"/>
  <c r="K80" i="9"/>
  <c r="M80" i="9"/>
  <c r="K81" i="9"/>
  <c r="M81" i="9"/>
  <c r="K82" i="9"/>
  <c r="M82" i="9"/>
  <c r="K83" i="9"/>
  <c r="M83" i="9"/>
  <c r="K84" i="9"/>
  <c r="M84" i="9"/>
  <c r="K85" i="9"/>
  <c r="M85" i="9"/>
  <c r="K86" i="9"/>
  <c r="M86" i="9"/>
  <c r="K87" i="9"/>
  <c r="M87" i="9"/>
  <c r="K88" i="9"/>
  <c r="M88" i="9"/>
  <c r="K89" i="9"/>
  <c r="M89" i="9"/>
  <c r="K90" i="9"/>
  <c r="M90" i="9"/>
  <c r="K91" i="9"/>
  <c r="M91" i="9"/>
  <c r="K92" i="9"/>
  <c r="M92" i="9"/>
  <c r="K93" i="9"/>
  <c r="M93" i="9"/>
  <c r="K94" i="9"/>
  <c r="M94" i="9"/>
  <c r="K95" i="9"/>
  <c r="M95" i="9"/>
  <c r="K96" i="9"/>
  <c r="M96" i="9"/>
  <c r="K97" i="9"/>
  <c r="M97" i="9"/>
  <c r="K98" i="9"/>
  <c r="M98" i="9"/>
  <c r="K99" i="9"/>
  <c r="M99" i="9"/>
  <c r="K100" i="9"/>
  <c r="M100" i="9"/>
  <c r="K101" i="9"/>
  <c r="M101" i="9"/>
  <c r="K102" i="9"/>
  <c r="M102" i="9"/>
  <c r="K103" i="9"/>
  <c r="M103" i="9"/>
  <c r="K104" i="9"/>
  <c r="M104" i="9"/>
  <c r="K105" i="9"/>
  <c r="M105" i="9"/>
  <c r="K106" i="9"/>
  <c r="M106" i="9"/>
  <c r="M3" i="9"/>
  <c r="K3" i="9"/>
  <c r="H107" i="9"/>
  <c r="D107" i="9"/>
  <c r="D22" i="1"/>
  <c r="D23" i="1"/>
  <c r="D24" i="1"/>
  <c r="D25" i="1"/>
  <c r="D26" i="1"/>
  <c r="D27" i="1"/>
  <c r="D28" i="1"/>
  <c r="D29" i="1"/>
  <c r="D21" i="1"/>
  <c r="D20" i="1"/>
  <c r="C21" i="1"/>
  <c r="C22" i="1"/>
  <c r="C23" i="1"/>
  <c r="C24" i="1"/>
  <c r="C25" i="1"/>
  <c r="C26" i="1"/>
  <c r="C27" i="1"/>
  <c r="C28" i="1"/>
  <c r="C29" i="1"/>
  <c r="C20" i="1"/>
  <c r="E24" i="2" l="1"/>
  <c r="F24" i="2"/>
  <c r="G24" i="2"/>
  <c r="H24" i="2"/>
  <c r="I24" i="2"/>
  <c r="J24" i="2"/>
  <c r="K24" i="2"/>
  <c r="L24" i="2"/>
  <c r="M24" i="2"/>
  <c r="N24" i="2"/>
  <c r="H5" i="1" l="1"/>
  <c r="H6" i="1"/>
  <c r="F6" i="1"/>
  <c r="F7" i="1"/>
  <c r="F8" i="1"/>
  <c r="F9" i="1"/>
  <c r="F10" i="1"/>
  <c r="F11" i="1"/>
  <c r="F12" i="1"/>
  <c r="F13" i="1"/>
  <c r="F14" i="1"/>
  <c r="F5" i="1"/>
  <c r="D5" i="1"/>
  <c r="D6" i="1"/>
  <c r="D7" i="1"/>
  <c r="D8" i="1"/>
  <c r="D9" i="1"/>
  <c r="D10" i="1"/>
  <c r="D11" i="1"/>
  <c r="D12" i="1"/>
  <c r="D13" i="1"/>
  <c r="D14" i="1"/>
  <c r="E26" i="1" l="1"/>
  <c r="E27" i="1"/>
  <c r="E28" i="1"/>
  <c r="E24" i="1"/>
  <c r="E21" i="1"/>
  <c r="E29" i="1"/>
  <c r="E25" i="1"/>
  <c r="E20" i="1"/>
  <c r="E23" i="1"/>
  <c r="E22" i="1"/>
  <c r="H8" i="1"/>
  <c r="H9" i="1"/>
  <c r="H10" i="1"/>
  <c r="H11" i="1"/>
  <c r="H12" i="1"/>
  <c r="H13" i="1"/>
  <c r="H14" i="1"/>
  <c r="H7" i="1"/>
</calcChain>
</file>

<file path=xl/sharedStrings.xml><?xml version="1.0" encoding="utf-8"?>
<sst xmlns="http://schemas.openxmlformats.org/spreadsheetml/2006/main" count="1679" uniqueCount="1041">
  <si>
    <t>Rok uplatnění</t>
  </si>
  <si>
    <t>Počet unikátních výsledků v RIV</t>
  </si>
  <si>
    <t>Počet výsledků, kde všichni domácí autoři jsou cizinci</t>
  </si>
  <si>
    <t>group by autprn, autjme, autroknar</t>
  </si>
  <si>
    <t>group by autprn, autroknar</t>
  </si>
  <si>
    <t>SK
group by autprn, autroknar</t>
  </si>
  <si>
    <t>SK
group by autprn, autjme, autroknar</t>
  </si>
  <si>
    <t>A</t>
  </si>
  <si>
    <t>B</t>
  </si>
  <si>
    <t>C</t>
  </si>
  <si>
    <t>D</t>
  </si>
  <si>
    <t>E</t>
  </si>
  <si>
    <t>F</t>
  </si>
  <si>
    <t>G</t>
  </si>
  <si>
    <t>J</t>
  </si>
  <si>
    <t>M</t>
  </si>
  <si>
    <t>N</t>
  </si>
  <si>
    <t>O</t>
  </si>
  <si>
    <t>P</t>
  </si>
  <si>
    <t>R</t>
  </si>
  <si>
    <t>S</t>
  </si>
  <si>
    <t>W</t>
  </si>
  <si>
    <t>Z</t>
  </si>
  <si>
    <t>H</t>
  </si>
  <si>
    <t>V</t>
  </si>
  <si>
    <t>Celkem</t>
  </si>
  <si>
    <t>Kód výsledku</t>
  </si>
  <si>
    <t>Druh  výsledku</t>
  </si>
  <si>
    <t>Rok uplatnění výsledku</t>
  </si>
  <si>
    <t>Audiovizuální tvorba</t>
  </si>
  <si>
    <t>Odborná kniha</t>
  </si>
  <si>
    <t>Kapitola resp. kapitoly v odborné knize</t>
  </si>
  <si>
    <t>Stať ve sborníku</t>
  </si>
  <si>
    <t>Uspořádání (zorganizování) výstavy (Enekrit), uspořádání (zorganizování) výstavy s kritickým katalogem (Ekrit)</t>
  </si>
  <si>
    <t>Výsledky s právní ochranou (užitný vzor, průmyslový vzor)</t>
  </si>
  <si>
    <t>Technicky realizované výsledky (prototyp, funkční vzorek)</t>
  </si>
  <si>
    <t>Poskytovatelem realizované výsledky (výsledky promítnuté do právních předpisů a norem, do směrnic a předpisů nelegislativní povahy závazných v rámci kompetence příslušeného poskytovatele)</t>
  </si>
  <si>
    <t>Článek v odborném periodiku (Jimp, Jsc a Jost)</t>
  </si>
  <si>
    <t>Uspořádání (zorganizování) konference</t>
  </si>
  <si>
    <t>Metodiky (metodiky schválené příslušným orgánem státní správy; metodiky certifikované oprávněným orgánem; metodiky a postupy akreditované oprávněným orgánem), léčebné postupy, památkové postupy, specializované mapy s odborným obsahem</t>
  </si>
  <si>
    <t>Ostatní výsledky, které nelze zařadit do žádného z definovaných druhů výsledků</t>
  </si>
  <si>
    <t>Patent</t>
  </si>
  <si>
    <t>Software</t>
  </si>
  <si>
    <t>Specializovaná veřejná databáze (Sdb)</t>
  </si>
  <si>
    <t>Výzkumná zpráva obsahující utajované informace (takový výsledek lze do RIV vložit pouze v případě, že zpráva obsahuje utajované informace a pole R12 = U), nebo souhrnná výzkumná zpráva</t>
  </si>
  <si>
    <t>Uspořádání (zorganizování) workshopu</t>
  </si>
  <si>
    <t>Poloprovoz, ověřená technologie, odrůda, plemeno</t>
  </si>
  <si>
    <t>Podíl výsledků, kde všichni domácí autoři jsou cizinci</t>
  </si>
  <si>
    <t>Výsledky v RIV dle roku uplatnění</t>
  </si>
  <si>
    <t>Obor výsledku</t>
  </si>
  <si>
    <t>Kód oboru</t>
  </si>
  <si>
    <t>jeden unikátní výsledek může být zařazen do více oborů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</si>
  <si>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</si>
  <si>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</si>
  <si>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</si>
  <si>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</si>
  <si>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</si>
  <si>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</si>
  <si>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</si>
  <si>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</si>
  <si>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</si>
  <si>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</si>
  <si>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</si>
  <si>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</si>
  <si>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</si>
  <si>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</si>
  <si>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</si>
  <si>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</si>
  <si>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</si>
  <si>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</si>
  <si>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</si>
  <si>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</si>
  <si>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</si>
  <si>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</si>
  <si>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</si>
  <si>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</si>
  <si>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</si>
  <si>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</si>
  <si>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</si>
  <si>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BK</t>
  </si>
  <si>
    <t>BL</t>
  </si>
  <si>
    <t>BM</t>
  </si>
  <si>
    <t>BN</t>
  </si>
  <si>
    <t>BO</t>
  </si>
  <si>
    <t>CA</t>
  </si>
  <si>
    <t>CB</t>
  </si>
  <si>
    <t>CC</t>
  </si>
  <si>
    <t>CD</t>
  </si>
  <si>
    <t>CE</t>
  </si>
  <si>
    <t>CF</t>
  </si>
  <si>
    <t>CG</t>
  </si>
  <si>
    <t>CI</t>
  </si>
  <si>
    <t>DA</t>
  </si>
  <si>
    <t>DB</t>
  </si>
  <si>
    <t>DC</t>
  </si>
  <si>
    <t>DD</t>
  </si>
  <si>
    <t>DE</t>
  </si>
  <si>
    <t>DF</t>
  </si>
  <si>
    <t>DG</t>
  </si>
  <si>
    <t>DH</t>
  </si>
  <si>
    <t>DI</t>
  </si>
  <si>
    <t>DJ</t>
  </si>
  <si>
    <t>DK</t>
  </si>
  <si>
    <t>DL</t>
  </si>
  <si>
    <t>DM</t>
  </si>
  <si>
    <t>DN</t>
  </si>
  <si>
    <t>DO</t>
  </si>
  <si>
    <t>EA</t>
  </si>
  <si>
    <t>EB</t>
  </si>
  <si>
    <t>EC</t>
  </si>
  <si>
    <t>ED</t>
  </si>
  <si>
    <t>EE</t>
  </si>
  <si>
    <t>EF</t>
  </si>
  <si>
    <t>EG</t>
  </si>
  <si>
    <t>EH</t>
  </si>
  <si>
    <t>EI</t>
  </si>
  <si>
    <t>FA</t>
  </si>
  <si>
    <t>FB</t>
  </si>
  <si>
    <t>FC</t>
  </si>
  <si>
    <t>FD</t>
  </si>
  <si>
    <t>FE</t>
  </si>
  <si>
    <t>FF</t>
  </si>
  <si>
    <t>FG</t>
  </si>
  <si>
    <t>FH</t>
  </si>
  <si>
    <t>FI</t>
  </si>
  <si>
    <t>FJ</t>
  </si>
  <si>
    <t>FK</t>
  </si>
  <si>
    <t>FL</t>
  </si>
  <si>
    <t>FM</t>
  </si>
  <si>
    <t>FN</t>
  </si>
  <si>
    <t>FO</t>
  </si>
  <si>
    <t>FP</t>
  </si>
  <si>
    <t>FQ</t>
  </si>
  <si>
    <t>FR</t>
  </si>
  <si>
    <t>FS</t>
  </si>
  <si>
    <t>GA</t>
  </si>
  <si>
    <t>GB</t>
  </si>
  <si>
    <t>GC</t>
  </si>
  <si>
    <t>GD</t>
  </si>
  <si>
    <t>GE</t>
  </si>
  <si>
    <t>GF</t>
  </si>
  <si>
    <t>GG</t>
  </si>
  <si>
    <t>GH</t>
  </si>
  <si>
    <t>GI</t>
  </si>
  <si>
    <t>GJ</t>
  </si>
  <si>
    <t>GK</t>
  </si>
  <si>
    <t>GL</t>
  </si>
  <si>
    <t>GM</t>
  </si>
  <si>
    <t>CH</t>
  </si>
  <si>
    <t>IN</t>
  </si>
  <si>
    <t>JA</t>
  </si>
  <si>
    <t>JB</t>
  </si>
  <si>
    <t>JC</t>
  </si>
  <si>
    <t>JD</t>
  </si>
  <si>
    <t>JE</t>
  </si>
  <si>
    <t>JF</t>
  </si>
  <si>
    <t>JG</t>
  </si>
  <si>
    <t>JH</t>
  </si>
  <si>
    <t>JI</t>
  </si>
  <si>
    <t>JJ</t>
  </si>
  <si>
    <t>JK</t>
  </si>
  <si>
    <t>JL</t>
  </si>
  <si>
    <t>JM</t>
  </si>
  <si>
    <t>JN</t>
  </si>
  <si>
    <t>JO</t>
  </si>
  <si>
    <t>JP</t>
  </si>
  <si>
    <t>JQ</t>
  </si>
  <si>
    <t>JR</t>
  </si>
  <si>
    <t>JS</t>
  </si>
  <si>
    <t>JT</t>
  </si>
  <si>
    <t>JU</t>
  </si>
  <si>
    <t>JV</t>
  </si>
  <si>
    <t>JW</t>
  </si>
  <si>
    <t>JY</t>
  </si>
  <si>
    <t>KA</t>
  </si>
  <si>
    <t>NULL*</t>
  </si>
  <si>
    <t>Filosofie a náboženství</t>
  </si>
  <si>
    <t>Dějiny</t>
  </si>
  <si>
    <t>Archeologie, antropologie, etnologie</t>
  </si>
  <si>
    <t>Politologie a politické vědy</t>
  </si>
  <si>
    <t>Řízení, správa a administrativa</t>
  </si>
  <si>
    <t>Dokumentace, knihovnictví, práce s informacemi</t>
  </si>
  <si>
    <t>Právní vědy</t>
  </si>
  <si>
    <t>Ekonomie</t>
  </si>
  <si>
    <t>Jazykověda</t>
  </si>
  <si>
    <t>Písemnictví, mas–media, audiovize</t>
  </si>
  <si>
    <t>Sport a aktivity volného času</t>
  </si>
  <si>
    <t>Umění, architektura, kulturní dědictví</t>
  </si>
  <si>
    <t>Pedagogika a školství</t>
  </si>
  <si>
    <t>Psychologie</t>
  </si>
  <si>
    <t>Sociologie, demografie</t>
  </si>
  <si>
    <t>Městské, oblastní a dopravní plánování</t>
  </si>
  <si>
    <t>Bezpečnost a ochrana zdraví, člověk – stroj</t>
  </si>
  <si>
    <t>Obecná matematika</t>
  </si>
  <si>
    <t>Aplikovaná statistika, operační výzkum</t>
  </si>
  <si>
    <t>Teorie a systémy řízení</t>
  </si>
  <si>
    <t>Teorie informace</t>
  </si>
  <si>
    <t>Teoretická fyzika</t>
  </si>
  <si>
    <t>Elementární částice a fyzika vysokých energií</t>
  </si>
  <si>
    <t>Jaderná, atomová a molekulová fyzika, urychlovače</t>
  </si>
  <si>
    <t>Optika, masery a lasery</t>
  </si>
  <si>
    <t>Akustika a kmity</t>
  </si>
  <si>
    <t>Termodynamika</t>
  </si>
  <si>
    <t>Mechanika tekutin</t>
  </si>
  <si>
    <t>Fyzika plasmatu a výboje v plynech</t>
  </si>
  <si>
    <t>Fyzika pevných látek a magnetismus</t>
  </si>
  <si>
    <t>Astronomie a nebeská mechanika, astrofyzika</t>
  </si>
  <si>
    <t>Biofyzika</t>
  </si>
  <si>
    <t>Anorganická chemie</t>
  </si>
  <si>
    <t>Analytická chemie, separace</t>
  </si>
  <si>
    <t>Organická chemie</t>
  </si>
  <si>
    <t>Makromolekulární chemie</t>
  </si>
  <si>
    <t>Biochemie</t>
  </si>
  <si>
    <t>Fyzikální chemie a teoretická chemie</t>
  </si>
  <si>
    <t>Elektrochemie</t>
  </si>
  <si>
    <t>Průmyslová chemie a chemické inženýrství</t>
  </si>
  <si>
    <t>Hydrologie a limnologie</t>
  </si>
  <si>
    <t>Geologie a mineralogie</t>
  </si>
  <si>
    <t>Seismologie, vulkanologie a struktura Země</t>
  </si>
  <si>
    <t>Geochemie</t>
  </si>
  <si>
    <t>Zemský magnetismus, geodesie, geografie</t>
  </si>
  <si>
    <t>Pedologie</t>
  </si>
  <si>
    <t>Vědy o atmosféře, meteorologie</t>
  </si>
  <si>
    <t>Báňský průmysl včetně těžby a zpracování uhlí</t>
  </si>
  <si>
    <t>Znečištění a kontrola vzduchu</t>
  </si>
  <si>
    <t>Znečištění a kontrola vody</t>
  </si>
  <si>
    <t>Kontaminace a dekontaminace půdy včetně pesticidů</t>
  </si>
  <si>
    <t>Jaderné odpady, radioaktivní znečištění a kontrola</t>
  </si>
  <si>
    <t>Tuhý odpad a jeho kontrola, recyklace</t>
  </si>
  <si>
    <t>Vliv životního prostředí na zdraví</t>
  </si>
  <si>
    <t>Ochrana krajinných území</t>
  </si>
  <si>
    <t>Morfologické obory a cytologie</t>
  </si>
  <si>
    <t>Genetika a molekulární biologie</t>
  </si>
  <si>
    <t>Imunologie</t>
  </si>
  <si>
    <t>Fyziologie</t>
  </si>
  <si>
    <t>Mikrobiologie, virologie</t>
  </si>
  <si>
    <t>Botanika</t>
  </si>
  <si>
    <t>Zoologie</t>
  </si>
  <si>
    <t>Ekologie – společenstva</t>
  </si>
  <si>
    <t>Biotechnologie a bionika</t>
  </si>
  <si>
    <t>Kardiovaskulární nemoci včetně kardiochirurgie</t>
  </si>
  <si>
    <t>Endokrinologie, diabetologie, metabolismus, výživa</t>
  </si>
  <si>
    <t>Pneumologie</t>
  </si>
  <si>
    <t>Onkologie a hematologie</t>
  </si>
  <si>
    <t>Ostatní obory vnitřního lékařství</t>
  </si>
  <si>
    <t>ORL, oftalmologie, stomatologie</t>
  </si>
  <si>
    <t>Pediatrie</t>
  </si>
  <si>
    <t>Neurologie, neurochirurgie, neurovědy</t>
  </si>
  <si>
    <t>Traumatologie a ortopedie</t>
  </si>
  <si>
    <t>Chirurgie včetně transplantologie</t>
  </si>
  <si>
    <t>Gynekologie a porodnictví</t>
  </si>
  <si>
    <t>Psychiatrie, sexuologie</t>
  </si>
  <si>
    <t>Hygiena</t>
  </si>
  <si>
    <t>Epidemiologie, infekční nemoci a klinická imunologie</t>
  </si>
  <si>
    <t>Dermatovenerologie</t>
  </si>
  <si>
    <t>Ostatní lékařské obory</t>
  </si>
  <si>
    <t>Veřejné zdravotnictví, sociální lékařství</t>
  </si>
  <si>
    <t>Farmakologie a lékárnická chemie</t>
  </si>
  <si>
    <t>Lékařská zařízení, přístroje a vybavení</t>
  </si>
  <si>
    <t>Zemědělská ekonomie</t>
  </si>
  <si>
    <t>Zemědělské stroje a stavby</t>
  </si>
  <si>
    <t>Pěstování rostlin, osevní postupy</t>
  </si>
  <si>
    <t>Hnojení, závlahy, zpracování půdy</t>
  </si>
  <si>
    <t>Šlechtění rostlin</t>
  </si>
  <si>
    <t>Choroby, škůdci, plevely a ochrana rostlin</t>
  </si>
  <si>
    <t>Chov hospodářských zvířat</t>
  </si>
  <si>
    <t>Výživa hospodářských zvířat</t>
  </si>
  <si>
    <t>Šlechtění a plemenářství hospodářských zvířat</t>
  </si>
  <si>
    <t>Choroby a škůdci zvířat, veterinární medicina</t>
  </si>
  <si>
    <t>Lesnictví</t>
  </si>
  <si>
    <t>Rybářství</t>
  </si>
  <si>
    <t>Potravinářství</t>
  </si>
  <si>
    <t>Jaderná a kvantová chemie, fotochemie</t>
  </si>
  <si>
    <t>Informatika</t>
  </si>
  <si>
    <t>Elektronika a optoelektronika, elektrotechnika</t>
  </si>
  <si>
    <t>Senzory, čidla, měření a regulace</t>
  </si>
  <si>
    <t>Počítačový hardware a software</t>
  </si>
  <si>
    <t>Využití počítačů, robotika a její aplikace</t>
  </si>
  <si>
    <t>Nejaderná energetika, spotřeba a užití energie</t>
  </si>
  <si>
    <t>Jaderná energetika</t>
  </si>
  <si>
    <t>Hutnictví, kovové materiály</t>
  </si>
  <si>
    <t>Keramika, žáruvzdorné materiály a skla</t>
  </si>
  <si>
    <t>Kompositní materiály</t>
  </si>
  <si>
    <t>Ostatní materiály</t>
  </si>
  <si>
    <t>Koroze a povrchové úpravy materiálu</t>
  </si>
  <si>
    <t>Únava materiálu a lomová mechanika</t>
  </si>
  <si>
    <t>Inženýrské stavitelství</t>
  </si>
  <si>
    <t>Stavebnictví</t>
  </si>
  <si>
    <t>Pozemní dopravní systémy a zařízení</t>
  </si>
  <si>
    <t>Průmyslové procesy a zpracování</t>
  </si>
  <si>
    <t>Strojní zařízení a nástroje</t>
  </si>
  <si>
    <t>Ostatní strojírenství</t>
  </si>
  <si>
    <t>Řízení spolehlivosti a kvality, zkušebnictví</t>
  </si>
  <si>
    <t>Pohon, motory a paliva</t>
  </si>
  <si>
    <t>Aeronautika, aerodynamika, letadla</t>
  </si>
  <si>
    <t>Kosmické technologie</t>
  </si>
  <si>
    <t>Navigace, spojení, detekce a protiopatření</t>
  </si>
  <si>
    <t>Střelné zbraně, munice, výbušniny, bojová vozidla</t>
  </si>
  <si>
    <t>Vojenství</t>
  </si>
  <si>
    <t>Společenské vědy</t>
  </si>
  <si>
    <t>Fyzika a matematika</t>
  </si>
  <si>
    <t>Chemie</t>
  </si>
  <si>
    <t>Vědy o zemi</t>
  </si>
  <si>
    <t>Biovědy</t>
  </si>
  <si>
    <t>Lékařské vědy</t>
  </si>
  <si>
    <t>Zemědělství</t>
  </si>
  <si>
    <t>I</t>
  </si>
  <si>
    <t>Průmysl</t>
  </si>
  <si>
    <t>K</t>
  </si>
  <si>
    <t>Kód oborové skupiny</t>
  </si>
  <si>
    <t>Oborová skupina</t>
  </si>
  <si>
    <t>Ministerstvo vnitra</t>
  </si>
  <si>
    <t>OSS</t>
  </si>
  <si>
    <t>Výzkumný a zkušební letecký ústav, a.s.</t>
  </si>
  <si>
    <t>POO</t>
  </si>
  <si>
    <t>Český hydrometeorologický ústav</t>
  </si>
  <si>
    <t>SPO</t>
  </si>
  <si>
    <t>Výzkumný ústav vodohospodářský T.G.M.,v.v.i.</t>
  </si>
  <si>
    <t>VVI</t>
  </si>
  <si>
    <t>Institut klinické a experimentální medicíny</t>
  </si>
  <si>
    <t>Institut umění - Divadelní ústav</t>
  </si>
  <si>
    <t>Národní knihovna České republiky</t>
  </si>
  <si>
    <t>Národní muzeum</t>
  </si>
  <si>
    <t>Národní galerie v Praze</t>
  </si>
  <si>
    <t>Ústav pro péči o matku a dítě</t>
  </si>
  <si>
    <t>Revmatologický ústav</t>
  </si>
  <si>
    <t>Národní ústav duševního zdraví</t>
  </si>
  <si>
    <t>Endokrinologický ústav</t>
  </si>
  <si>
    <t>Česká geologická služba</t>
  </si>
  <si>
    <t>Výzkumný ústav rostlinné výroby, v.v.i.</t>
  </si>
  <si>
    <t>Výzkumný ústav živočišné výroby, v.v.i.</t>
  </si>
  <si>
    <t>Výzkumný ústav zemědělské techniky, v.v.i.</t>
  </si>
  <si>
    <t>Výzkumný ústav meliorací a ochrany půdy, v.v.i.</t>
  </si>
  <si>
    <t>Výzkumný ústav veterinárního lékařství, v.v.i.</t>
  </si>
  <si>
    <t>Ústav zemědělské ekonomiky a informací</t>
  </si>
  <si>
    <t>Národní filmový archiv</t>
  </si>
  <si>
    <t>Všeobecná fakultní nemocnice v Praze</t>
  </si>
  <si>
    <t>Fakultní nemocnice Královské Vinohrady</t>
  </si>
  <si>
    <t>Thomayerova nemocnice</t>
  </si>
  <si>
    <t>Fakultní nemocnice v Motole</t>
  </si>
  <si>
    <t>Nemocnice Na Bulovce</t>
  </si>
  <si>
    <t>Husitské muzeum v Táboře</t>
  </si>
  <si>
    <t>Nemocnice Znojmo, příspěvková organizace</t>
  </si>
  <si>
    <t>Moravská galerie v Brně</t>
  </si>
  <si>
    <t>Národní ústav lidové kultury</t>
  </si>
  <si>
    <t>Moravská zemská knihovna v Brně</t>
  </si>
  <si>
    <t>Muzeum regionu Valašsko, p.o.</t>
  </si>
  <si>
    <t>Slezské zemské muzeum</t>
  </si>
  <si>
    <t>Technické muzeum v Brně</t>
  </si>
  <si>
    <t>Fakultní nemocnice u sv. Anny v Brně</t>
  </si>
  <si>
    <t>První brněnská strojírna Velká Bíteš, a. s.</t>
  </si>
  <si>
    <t>Český metrologický institut</t>
  </si>
  <si>
    <t>Fakultní nemocnice Hradec Králové</t>
  </si>
  <si>
    <t>Masarykův onkologický ústav</t>
  </si>
  <si>
    <t>VVS</t>
  </si>
  <si>
    <t>Masarykova univerzita</t>
  </si>
  <si>
    <t>Univerzita Pardubice</t>
  </si>
  <si>
    <t>Vysoké učení technické v Brně</t>
  </si>
  <si>
    <t>Centrum pro studium vysokého školství, v.v.i.</t>
  </si>
  <si>
    <t>UNIS, a.s.</t>
  </si>
  <si>
    <t>Fakultní nemocnice Plzeň</t>
  </si>
  <si>
    <t>IFER - Ústav pro výzkum lesních ekosystémů, s.r.o.</t>
  </si>
  <si>
    <t>TESCAN Brno, s.r.o.</t>
  </si>
  <si>
    <t>Institut mezioborových studií, s.r.o.</t>
  </si>
  <si>
    <t>Výzkumné centrum BIVŠ, z.ú.</t>
  </si>
  <si>
    <t>UST</t>
  </si>
  <si>
    <t>Vysoká škola finanční a správní</t>
  </si>
  <si>
    <t>Netcope Technologies, a.s.</t>
  </si>
  <si>
    <t>VIDIA spol. s r.o.</t>
  </si>
  <si>
    <t>Honeywell, spol. s r.o.</t>
  </si>
  <si>
    <t>AERO Vodochody AEROSPACE a.s.</t>
  </si>
  <si>
    <t>Institut pro studium literatury, o. p. s.</t>
  </si>
  <si>
    <t>OPS</t>
  </si>
  <si>
    <t>ENKI, o.p.s.</t>
  </si>
  <si>
    <t>Contipro Biotech s.r.o.</t>
  </si>
  <si>
    <t>CRYTUR, spol. s r.o.</t>
  </si>
  <si>
    <t>Agrotest fyto, s.r.o.</t>
  </si>
  <si>
    <t>LET´S FLY s.r.o.</t>
  </si>
  <si>
    <t>Krajská zdravotní, a.s.</t>
  </si>
  <si>
    <t>EXBIO Praha, a.s.</t>
  </si>
  <si>
    <t>Best - Business,a.s.</t>
  </si>
  <si>
    <t>J-VST, s.r.o.</t>
  </si>
  <si>
    <t>ALUMISTR DEVELOPMENT, s.r.o.</t>
  </si>
  <si>
    <t>TRIMILL, a.s.</t>
  </si>
  <si>
    <t>Vysoká škola hotelová v Praze 8, spol. s r.o.</t>
  </si>
  <si>
    <t>VR Group, a.s.</t>
  </si>
  <si>
    <t>SVÚM a.s.</t>
  </si>
  <si>
    <t>Vysoká škola sociálně správní, z.ú.</t>
  </si>
  <si>
    <t>VÍTKOVICE HEAVY MACHINERY a.s.</t>
  </si>
  <si>
    <t>Anglo-americká vysoká škola, o.p.s</t>
  </si>
  <si>
    <t>IDIADA CZ a.s.</t>
  </si>
  <si>
    <t>C2P s.r.o.</t>
  </si>
  <si>
    <t>K TRADE CONSULT, a.s.</t>
  </si>
  <si>
    <t>Vysoká škola finanční a správní, z.ú.</t>
  </si>
  <si>
    <t>Výzkumný ústav stavebních hmot,a.s.</t>
  </si>
  <si>
    <t>Sobriety s.r.o.</t>
  </si>
  <si>
    <t>EPS, s.r.o.</t>
  </si>
  <si>
    <t>Zemědělský výzkum, spol. s r.o.</t>
  </si>
  <si>
    <t>COMTES FHT a.s.</t>
  </si>
  <si>
    <t>KRD-obchodní společnost s.r.o.</t>
  </si>
  <si>
    <t>Vysoká škola obchodní v Praze, o.p.s.</t>
  </si>
  <si>
    <t>Metropolitní univerzita Praha, o.p.s.</t>
  </si>
  <si>
    <t>ZSP</t>
  </si>
  <si>
    <t>Centrum výzkumu Řež s.r.o.</t>
  </si>
  <si>
    <t>Výzkumný ústav mlékárenský s.r.o.</t>
  </si>
  <si>
    <t>Ekologické služby, s.r.o.</t>
  </si>
  <si>
    <t>Agritec Plant Research s.r.o.</t>
  </si>
  <si>
    <t>Agrovýzkum Rapotín s.r.o.</t>
  </si>
  <si>
    <t>OSEVA vývoj a výzkum s.r.o.</t>
  </si>
  <si>
    <t>ON SEMICONDUCTOR CZECH REPUBLIC, s.r.o.</t>
  </si>
  <si>
    <t>Soukromá vysoká škola ekonomická Znojmo, s.r.o.</t>
  </si>
  <si>
    <t>NEWTON College, a.s.</t>
  </si>
  <si>
    <t>CENTRAL  EUROPEAN  BIOSYSTEMS    s.r.o.</t>
  </si>
  <si>
    <t>Vysoká škola regionálního rozvoje, s.r.o.</t>
  </si>
  <si>
    <t>Bohemia Pharmaceuticals s.r.o.</t>
  </si>
  <si>
    <t>ETC Consulting Group  s.r.o</t>
  </si>
  <si>
    <t>Institute of Applied Biotechnologies a.s.</t>
  </si>
  <si>
    <t>Vysoká škola ekonomie a managementu, o.p.s.</t>
  </si>
  <si>
    <t>Institut Bohuslava Martinů o.p.s.</t>
  </si>
  <si>
    <t>LentiKat´s a.s.</t>
  </si>
  <si>
    <t>Honeywell International s.r.o.</t>
  </si>
  <si>
    <t>SVCS Process Innovation s.r.o.</t>
  </si>
  <si>
    <t>Mycroft Mind, a.s.</t>
  </si>
  <si>
    <t>Flowmon Networks a.s.</t>
  </si>
  <si>
    <t>GE Aviation Czech s.r.o.</t>
  </si>
  <si>
    <t>ALKA Wildlife, o.p.s.</t>
  </si>
  <si>
    <t>SurfaceTreat a.s.</t>
  </si>
  <si>
    <t>Centre for Economic Studies, o.p.s.</t>
  </si>
  <si>
    <t>SocioFactor s.r.o.</t>
  </si>
  <si>
    <t>MemBrain s.r.o.</t>
  </si>
  <si>
    <t>Centrum organické chemie s.r.o.</t>
  </si>
  <si>
    <t>Cognitive Security s.r.o.</t>
  </si>
  <si>
    <t>ŠKODA AUTO VYSOKÁ ŠKOLA o.p.s.</t>
  </si>
  <si>
    <t>TEMEX , spol. s r. o.</t>
  </si>
  <si>
    <t>FORM s.r.o.</t>
  </si>
  <si>
    <t>AVG Technologies CZ, s.r.o.</t>
  </si>
  <si>
    <t>Atos IT Solutions and Services, s.r.o.</t>
  </si>
  <si>
    <t>Centrum dopravního výzkumu, v.v.i.</t>
  </si>
  <si>
    <t>SAFINA, a.s.</t>
  </si>
  <si>
    <t>FARMAK, a.s.</t>
  </si>
  <si>
    <t>TES s.r.o.</t>
  </si>
  <si>
    <t>Holzbecher, spol. s r.o. barevna a bělidlo Zlíč</t>
  </si>
  <si>
    <t>Výzkumný ústav práce a sociálních věcí, v.v.i.</t>
  </si>
  <si>
    <t>RACOM s.r.o.</t>
  </si>
  <si>
    <t>BMT Medical Technology s.r.o.</t>
  </si>
  <si>
    <t>ÚJV Řež, a. s.</t>
  </si>
  <si>
    <t>Univerzita Jana Amose Komenského Praha s.r.o.</t>
  </si>
  <si>
    <t>Farmet a.s.</t>
  </si>
  <si>
    <t>VÚTS, a.s.</t>
  </si>
  <si>
    <t>Technická univerzita v Liberci</t>
  </si>
  <si>
    <t>AF-CITYPLAN  s.r.o.</t>
  </si>
  <si>
    <t>Slezská univerzita v Opavě</t>
  </si>
  <si>
    <t>Medical Healthcom spol.s r.o.</t>
  </si>
  <si>
    <t>SYSNET s.r.o.</t>
  </si>
  <si>
    <t>AŽD Praha s.r.o.</t>
  </si>
  <si>
    <t>DYNEX TECHNOLOGIES, spol.s r.o.</t>
  </si>
  <si>
    <t>Institut pro kriminologii a sociální prevenci</t>
  </si>
  <si>
    <t>PARAMO, a.s.</t>
  </si>
  <si>
    <t>Halla Visteon  Autopal Services s.r.o.</t>
  </si>
  <si>
    <t>Ústav mezinárodních vztahů, v.v.i.</t>
  </si>
  <si>
    <t>ASIO, spol. s r.o.</t>
  </si>
  <si>
    <t>Česká Společnost pro nové materiály a technologie</t>
  </si>
  <si>
    <t>Výzkumný ústav pro chov skotu, s.r.o.</t>
  </si>
  <si>
    <t>Solartec s. r. o.</t>
  </si>
  <si>
    <t>Západočeská univerzita v Plzni</t>
  </si>
  <si>
    <t>Jihočeská univerzita v Českých Budějovicích</t>
  </si>
  <si>
    <t>Biologické centrum AV ČR, v. v. i.</t>
  </si>
  <si>
    <t>Rieter CZ s.r.o.</t>
  </si>
  <si>
    <t>Ministerstvo obrany</t>
  </si>
  <si>
    <t>Technologické centrum Akademie věd České republiky</t>
  </si>
  <si>
    <t>Židovské muzeum v Praze</t>
  </si>
  <si>
    <t>Česká zemědělská univerzita</t>
  </si>
  <si>
    <t>Vysoká škola umělecko-průmyslová v Praze</t>
  </si>
  <si>
    <t>Vysoká škola chemicko-technologická v Praze</t>
  </si>
  <si>
    <t>Akademie výtvarných umění v Praze</t>
  </si>
  <si>
    <t>Institut mezioborových studií</t>
  </si>
  <si>
    <t>Beta Control s.r.o.</t>
  </si>
  <si>
    <t>CAMEA, spol. s r.o.</t>
  </si>
  <si>
    <t>Český nadační fond pro vydru</t>
  </si>
  <si>
    <t>NAD</t>
  </si>
  <si>
    <t>Contipro Pharma a.s.</t>
  </si>
  <si>
    <t>Vysoká škola ekonomická v Praze</t>
  </si>
  <si>
    <t>Akademie múzických umění v Praze</t>
  </si>
  <si>
    <t>Národní technická knihovna</t>
  </si>
  <si>
    <t>Ústav organické chemie a biochemie AV ČR, v. v. i.</t>
  </si>
  <si>
    <t>Mikrobiologický ústav AV ČR, v. v. i.</t>
  </si>
  <si>
    <t>Ústav anorganické chemie AV ČR, v. v. i.</t>
  </si>
  <si>
    <t>Ústav jaderné fyziky AV ČR, v. v. i.</t>
  </si>
  <si>
    <t>Ústav makromolekulární chemie AV ČR, v. v. i.</t>
  </si>
  <si>
    <t>Ústav fyziky plazmatu AV ČR, v. v. i.</t>
  </si>
  <si>
    <t>Ústav experimentální botaniky AV ČR, v. v. i.</t>
  </si>
  <si>
    <t>ISCARE I.V.F. a.s.</t>
  </si>
  <si>
    <t>Ostravská univerzita</t>
  </si>
  <si>
    <t>Vysoká škola báňská - Technická univerzita Ostrava</t>
  </si>
  <si>
    <t>Univerzita Palackého v Olomouci</t>
  </si>
  <si>
    <t>Janáčkova akademie múzických umění v Brně</t>
  </si>
  <si>
    <t>Mendelova univerzita v Brně</t>
  </si>
  <si>
    <t>Veterinární a farmaceutická univerzita Brno</t>
  </si>
  <si>
    <t>Unipetrol výzkumně vzdělávací centrum, a.s.</t>
  </si>
  <si>
    <t>Univerzita Hradec Králové</t>
  </si>
  <si>
    <t>Evropský polytechnický institut, s.r.o.</t>
  </si>
  <si>
    <t>CESNET - zájmové sdružení právnických osob</t>
  </si>
  <si>
    <t>UniControls a.s.</t>
  </si>
  <si>
    <t>Fakultní nemocnice Brno</t>
  </si>
  <si>
    <t>Centrum výzkumu globální změny AV ČR, v. v. i.</t>
  </si>
  <si>
    <t>Geofyzikální ústav AV ČR, v. v. i.</t>
  </si>
  <si>
    <t>Ústav informatiky AV ČR, v. v. i.</t>
  </si>
  <si>
    <t>Astronomický ústav AV ČR, v. v. i.</t>
  </si>
  <si>
    <t>Fyziologický ústav AV ČR, v. v. i.</t>
  </si>
  <si>
    <t>Geologický ústav AV ČR, v. v. i.</t>
  </si>
  <si>
    <t>Matematický ústav AV ČR, v. v. i.</t>
  </si>
  <si>
    <t>Ústav chemických procesů AV ČR, v. v. i.</t>
  </si>
  <si>
    <t>Ústav pro hydrodynamiku AV ČR, v. v. i.</t>
  </si>
  <si>
    <t>Ústav fotoniky a elektroniky AV ČR, v. v. i.</t>
  </si>
  <si>
    <t>Ústav struktury a mechaniky hornin AV ČR, v. v. i.</t>
  </si>
  <si>
    <t>Archeologický ústav AV ČR, Praha, v. v. i.</t>
  </si>
  <si>
    <t>Masarykův ústav a Archiv AV ČR, v. v. i.</t>
  </si>
  <si>
    <t>Botanický ústav AV ČR, v. v. i.</t>
  </si>
  <si>
    <t>Filosofický ústav AV ČR, v. v. i.</t>
  </si>
  <si>
    <t>Národohospodářský ústav AV ČR, v. v. i.</t>
  </si>
  <si>
    <t>Biofyzikální ústav AV ČR, v. v. i.</t>
  </si>
  <si>
    <t>Ústav analytické chemie AV ČR, v. v. i.</t>
  </si>
  <si>
    <t>Ústav fyziky materiálů AV ČR, v. v. i.</t>
  </si>
  <si>
    <t>Ústav přístrojové techniky AV ČR, v. v. i.</t>
  </si>
  <si>
    <t>Psychologický ústav AV ČR, v. v. i.</t>
  </si>
  <si>
    <t>Archeologický ústav AV ČR, Brno, v. v. i.</t>
  </si>
  <si>
    <t>Ústav biologie obratlovců AV ČR, v. v. i.</t>
  </si>
  <si>
    <t>Ústav geoniky AV ČR, v. v. i.</t>
  </si>
  <si>
    <t>Orientální ústav AV ČR, v. v. i.</t>
  </si>
  <si>
    <t>Slovanský ústav AV ČR, v. v. i.</t>
  </si>
  <si>
    <t>Sociologický ústav AV ČR, v. v. i.</t>
  </si>
  <si>
    <t>Ústav dějin umění AV ČR, v. v. i.</t>
  </si>
  <si>
    <t>Ústav experimentální medicíny AV ČR, v. v. i.</t>
  </si>
  <si>
    <t>Ústav molekulární genetiky AV ČR, v. v. i.</t>
  </si>
  <si>
    <t>Ústav pro českou literaturu AV ČR, v. v. i.</t>
  </si>
  <si>
    <t>Etnologický ústav AV ČR, v. v. i.</t>
  </si>
  <si>
    <t>Ústav pro jazyk český AV ČR, v. v. i.</t>
  </si>
  <si>
    <t>Ústav pro soudobé dějiny AV ČR, v. v. i.</t>
  </si>
  <si>
    <t>Ústav státu a práva AV ČR, v. v. i.</t>
  </si>
  <si>
    <t>Fyzikální ústav AV ČR, v. v. i.</t>
  </si>
  <si>
    <t>Ústav fyziky atmosféry AV ČR, v. v. i.</t>
  </si>
  <si>
    <t>České vysoké učení technické v Praze</t>
  </si>
  <si>
    <t>EUROPEUM - občanské sdružení</t>
  </si>
  <si>
    <t>Univerzita Tomáše Bati ve Zlíně</t>
  </si>
  <si>
    <t>Zdravotní ústav se sídlem v Ostravě</t>
  </si>
  <si>
    <t>Vysoká škola polytechnická Jihlava</t>
  </si>
  <si>
    <t>Státní zdravotní ústav, Praha</t>
  </si>
  <si>
    <t>Národní památkový ústav</t>
  </si>
  <si>
    <t>Národní zemědělské muzeum Praha</t>
  </si>
  <si>
    <t>Ústav pro studium totalitních režimů</t>
  </si>
  <si>
    <t>Biotechnologický ústav AV ČR, v. v. i.</t>
  </si>
  <si>
    <t>Státní ústav radiační ochrany, v.v.i.</t>
  </si>
  <si>
    <t>Ústav výzkumu globální změny v. v. i.</t>
  </si>
  <si>
    <t>count(id_vys)</t>
  </si>
  <si>
    <t>Výzkumný ústav geodetický, topografický a kartografický, v. v. i.</t>
  </si>
  <si>
    <t>Výzkumný ústav Silva Taroucy pro krajinu a okrasné zahradnictví, v.v.i.</t>
  </si>
  <si>
    <t>Výzkumný ústav pozemních staveb - Certifikační společnost, s.r.o.</t>
  </si>
  <si>
    <t>Výzkumný a šlechtitelský ústav ovocnářský Holovousy s.r.o.</t>
  </si>
  <si>
    <t>Centrum ekonomických studií Vysoké školy ekonomie a managementu, o.p.s.</t>
  </si>
  <si>
    <t>Vysoká škola mezinárodních a veřejných vztahů Praha, o.p.s.</t>
  </si>
  <si>
    <t>ISEA - Institut pro sociální a ekonomické analýzy, z.s.</t>
  </si>
  <si>
    <t>Univerzita Jana Evangelisty Purkyně v Ústí nad Labem</t>
  </si>
  <si>
    <t>CENIA, česká informační agentura životního prostředí</t>
  </si>
  <si>
    <t>OSEVA PRO s.r.o., odštěpný závod Výzkumná stanice travinářská Rožnov - Zubří, 756 54  Zubří 698</t>
  </si>
  <si>
    <t>Ústav teorie informace a automatizace AV ČR, v. v. i.</t>
  </si>
  <si>
    <t>Ústav živočišné fyziologie a genetiky AV ČR, v. v. i.</t>
  </si>
  <si>
    <t>Ústav teoretické a aplikované mechaniky AV ČR, v. v. i.</t>
  </si>
  <si>
    <t>Vysoká škola technická a ekonomická v Českých Budějovicích</t>
  </si>
  <si>
    <t>Název instituce</t>
  </si>
  <si>
    <t>IČO instituce</t>
  </si>
  <si>
    <t>Počet cizinců v období 2008-2015</t>
  </si>
  <si>
    <t>Počet cizinců v období
2016-2017</t>
  </si>
  <si>
    <t>Právní forma</t>
  </si>
  <si>
    <t>Ústav hematologie a krevní transfuze</t>
  </si>
  <si>
    <t>Centrum kardiovaskulární a transplantační chirurgie</t>
  </si>
  <si>
    <t>Univerzita Karlova</t>
  </si>
  <si>
    <t>Ústav fyzikální chemie Jaroslava Heyrovského AV ČR, v. v. i.</t>
  </si>
  <si>
    <t>Vysoká škola regionálního rozvoje a Bankovní institut – AMBIS, a.s.</t>
  </si>
  <si>
    <t>Počet výsledků, kde všichni domácí autoři mají státní příslušnost ČR</t>
  </si>
  <si>
    <t>Podíl výsledků, kde minimálně 1 domácí autor nemá státní příšlusnost ČR</t>
  </si>
  <si>
    <t>Počet výsledků, kde minimálně 1 domácí autor nemá státní příšlusnost ČR</t>
  </si>
  <si>
    <t>Výsledky, kde minimálně 1 domácí autor nemá státní příslušnost ČR dle druhu</t>
  </si>
  <si>
    <t>Výsledky, kde minimálně 1 domácí autor nemá státní příslušnost ČR dle oboru</t>
  </si>
  <si>
    <t>Výsledky, kde minimálně 1 domácí autor nemá státní příslušnost ČR dle oborové skupiny</t>
  </si>
  <si>
    <t>* způsobeno novým číselníkem oborů od období sběru dat 2018</t>
  </si>
  <si>
    <t>jeden vědec může působit ve více institucích</t>
  </si>
  <si>
    <t>autzemkod</t>
  </si>
  <si>
    <t>AR</t>
  </si>
  <si>
    <t>AT</t>
  </si>
  <si>
    <t>AU</t>
  </si>
  <si>
    <t>AZ</t>
  </si>
  <si>
    <t>BR</t>
  </si>
  <si>
    <t>BW</t>
  </si>
  <si>
    <t>BY</t>
  </si>
  <si>
    <t>CL</t>
  </si>
  <si>
    <t>CM</t>
  </si>
  <si>
    <t>CN</t>
  </si>
  <si>
    <t>CO</t>
  </si>
  <si>
    <t>CS</t>
  </si>
  <si>
    <t>CY</t>
  </si>
  <si>
    <t>DZ</t>
  </si>
  <si>
    <t>ES</t>
  </si>
  <si>
    <t>ET</t>
  </si>
  <si>
    <t>GR</t>
  </si>
  <si>
    <t>HR</t>
  </si>
  <si>
    <t>HU</t>
  </si>
  <si>
    <t>ID</t>
  </si>
  <si>
    <t>IE</t>
  </si>
  <si>
    <t>IL</t>
  </si>
  <si>
    <t>IQ</t>
  </si>
  <si>
    <t>IR</t>
  </si>
  <si>
    <t>IS</t>
  </si>
  <si>
    <t>IT</t>
  </si>
  <si>
    <t>KE</t>
  </si>
  <si>
    <t>KG</t>
  </si>
  <si>
    <t>KR</t>
  </si>
  <si>
    <t>KZ</t>
  </si>
  <si>
    <t>LB</t>
  </si>
  <si>
    <t>LK</t>
  </si>
  <si>
    <t>LT</t>
  </si>
  <si>
    <t>LV</t>
  </si>
  <si>
    <t>LY</t>
  </si>
  <si>
    <t>MA</t>
  </si>
  <si>
    <t>MD</t>
  </si>
  <si>
    <t>ME</t>
  </si>
  <si>
    <t>MK</t>
  </si>
  <si>
    <t>MN</t>
  </si>
  <si>
    <t>MX</t>
  </si>
  <si>
    <t>MY</t>
  </si>
  <si>
    <t>NA</t>
  </si>
  <si>
    <t>NG</t>
  </si>
  <si>
    <t>NL</t>
  </si>
  <si>
    <t>NO</t>
  </si>
  <si>
    <t>NP</t>
  </si>
  <si>
    <t>NZ</t>
  </si>
  <si>
    <t>PA</t>
  </si>
  <si>
    <t>PE</t>
  </si>
  <si>
    <t>PH</t>
  </si>
  <si>
    <t>PK</t>
  </si>
  <si>
    <t>PL</t>
  </si>
  <si>
    <t>PS</t>
  </si>
  <si>
    <t>PT</t>
  </si>
  <si>
    <t>PY</t>
  </si>
  <si>
    <t>RO</t>
  </si>
  <si>
    <t>RS</t>
  </si>
  <si>
    <t>RU</t>
  </si>
  <si>
    <t>SA</t>
  </si>
  <si>
    <t>SD</t>
  </si>
  <si>
    <t>SE</t>
  </si>
  <si>
    <t>SG</t>
  </si>
  <si>
    <t>SI</t>
  </si>
  <si>
    <t>SK</t>
  </si>
  <si>
    <t>SL</t>
  </si>
  <si>
    <t>SV</t>
  </si>
  <si>
    <t>SY</t>
  </si>
  <si>
    <t>TD</t>
  </si>
  <si>
    <t>TH</t>
  </si>
  <si>
    <t>TJ</t>
  </si>
  <si>
    <t>TN</t>
  </si>
  <si>
    <t>TR</t>
  </si>
  <si>
    <t>TW</t>
  </si>
  <si>
    <t>UA</t>
  </si>
  <si>
    <t>UG</t>
  </si>
  <si>
    <t>US</t>
  </si>
  <si>
    <t>UY</t>
  </si>
  <si>
    <t>UZ</t>
  </si>
  <si>
    <t>VE</t>
  </si>
  <si>
    <t>VN</t>
  </si>
  <si>
    <t>XK</t>
  </si>
  <si>
    <t>YE</t>
  </si>
  <si>
    <t>ZA</t>
  </si>
  <si>
    <t>CR</t>
  </si>
  <si>
    <t>CU</t>
  </si>
  <si>
    <t>MZ</t>
  </si>
  <si>
    <t>NE</t>
  </si>
  <si>
    <t>PG</t>
  </si>
  <si>
    <t>Andorrské knížectví</t>
  </si>
  <si>
    <t>Spojené arabské emiráty</t>
  </si>
  <si>
    <t>Afghánská islámská republika</t>
  </si>
  <si>
    <t>Antigua a Barbuda</t>
  </si>
  <si>
    <t>Anguilla</t>
  </si>
  <si>
    <t>Albánská republika</t>
  </si>
  <si>
    <t>Arménská republika</t>
  </si>
  <si>
    <t>Nizozemské Antily</t>
  </si>
  <si>
    <t>Angolská republika</t>
  </si>
  <si>
    <t>Antarktida</t>
  </si>
  <si>
    <t>Argentinská republika</t>
  </si>
  <si>
    <t>AS</t>
  </si>
  <si>
    <t>Americká Samoa</t>
  </si>
  <si>
    <t>Rakouská republika</t>
  </si>
  <si>
    <t>Austrálie</t>
  </si>
  <si>
    <t>AW</t>
  </si>
  <si>
    <t>Aruba</t>
  </si>
  <si>
    <t>AX</t>
  </si>
  <si>
    <t>Alandy</t>
  </si>
  <si>
    <t>Ázerbájdžánská republika</t>
  </si>
  <si>
    <t>Bosna a Hercegovina</t>
  </si>
  <si>
    <t>Barbados</t>
  </si>
  <si>
    <t>Bangladéšská lidová republika</t>
  </si>
  <si>
    <t>Belgické království</t>
  </si>
  <si>
    <t>Burkina Faso</t>
  </si>
  <si>
    <t>Bulharská republika</t>
  </si>
  <si>
    <t>Království Bahrajn</t>
  </si>
  <si>
    <t>Burundská republika</t>
  </si>
  <si>
    <t>Beninská republika</t>
  </si>
  <si>
    <t>Svatý Bartoloměj</t>
  </si>
  <si>
    <t>Bermudy</t>
  </si>
  <si>
    <t>Brunej Darussalam</t>
  </si>
  <si>
    <t>Mnohonárodnostní stát Bolívie</t>
  </si>
  <si>
    <t>BQ</t>
  </si>
  <si>
    <t>Bonaire, Svatý Eustach a Saba</t>
  </si>
  <si>
    <t>Brazilská federativní republika</t>
  </si>
  <si>
    <t>BS</t>
  </si>
  <si>
    <t>Bahamské společenství</t>
  </si>
  <si>
    <t>BT</t>
  </si>
  <si>
    <t>Bhútánské království</t>
  </si>
  <si>
    <t>BV</t>
  </si>
  <si>
    <t>Bouvetův ostrov</t>
  </si>
  <si>
    <t>Botswanská republika</t>
  </si>
  <si>
    <t>Běloruská republika</t>
  </si>
  <si>
    <t>BZ</t>
  </si>
  <si>
    <t>Belize</t>
  </si>
  <si>
    <t>Kanada</t>
  </si>
  <si>
    <t>Kokosové (Keelingovy) ostrovy</t>
  </si>
  <si>
    <t>Kongo, demokratická republika</t>
  </si>
  <si>
    <t>Středoafrická republika</t>
  </si>
  <si>
    <t>Konžská republika</t>
  </si>
  <si>
    <t>Republika Pobřeží slonoviny</t>
  </si>
  <si>
    <t>CK</t>
  </si>
  <si>
    <t>Cookovy ostrovy</t>
  </si>
  <si>
    <t>Chilská republika</t>
  </si>
  <si>
    <t>Kamerunská republika</t>
  </si>
  <si>
    <t>Čínská lidová republika</t>
  </si>
  <si>
    <t>Kolumbijská republika</t>
  </si>
  <si>
    <t>Kostarická republika</t>
  </si>
  <si>
    <t>Srbsko a Černá Hora</t>
  </si>
  <si>
    <t>Kubánská republika</t>
  </si>
  <si>
    <t>CV</t>
  </si>
  <si>
    <t>Kapverdská republika</t>
  </si>
  <si>
    <t>CW</t>
  </si>
  <si>
    <t>Curaçao</t>
  </si>
  <si>
    <t>CX</t>
  </si>
  <si>
    <t>Vánoční ostrov</t>
  </si>
  <si>
    <t>Kyperská republika</t>
  </si>
  <si>
    <t>CZ</t>
  </si>
  <si>
    <t>Česká republika</t>
  </si>
  <si>
    <t>Spolková republika Německo</t>
  </si>
  <si>
    <t>Džibutská republika</t>
  </si>
  <si>
    <t>Dánské království</t>
  </si>
  <si>
    <t>Dominické společenství</t>
  </si>
  <si>
    <t>Dominikánská republika</t>
  </si>
  <si>
    <t>Alžírská demokratická a lidová republika</t>
  </si>
  <si>
    <t>Ekvádorská republika</t>
  </si>
  <si>
    <t>Estonská republika</t>
  </si>
  <si>
    <t>Egyptská arabská republika</t>
  </si>
  <si>
    <t>Západní Sahara</t>
  </si>
  <si>
    <t>ER</t>
  </si>
  <si>
    <t>Eritrea</t>
  </si>
  <si>
    <t>Španělské království</t>
  </si>
  <si>
    <t>Etiopská federativní demokratická republika</t>
  </si>
  <si>
    <t>Finská republika</t>
  </si>
  <si>
    <t>Fidžijská republika</t>
  </si>
  <si>
    <t>Falklandské ostrovy</t>
  </si>
  <si>
    <t>Federativní státy Mikronésie</t>
  </si>
  <si>
    <t>Faerské ostrovy</t>
  </si>
  <si>
    <t>Francouzská republika</t>
  </si>
  <si>
    <t>Gabonská republika</t>
  </si>
  <si>
    <t>Spojené království Velké Británie a Severního Irska</t>
  </si>
  <si>
    <t>Grenada</t>
  </si>
  <si>
    <t>Gruzie</t>
  </si>
  <si>
    <t>Francouzská Guyana</t>
  </si>
  <si>
    <t>Guernsey</t>
  </si>
  <si>
    <t>Ghanská republika</t>
  </si>
  <si>
    <t>Gibraltar</t>
  </si>
  <si>
    <t>Grónsko</t>
  </si>
  <si>
    <t>Gambijská republika</t>
  </si>
  <si>
    <t>GN</t>
  </si>
  <si>
    <t>Guinejská republika</t>
  </si>
  <si>
    <t>GP</t>
  </si>
  <si>
    <t>Guadeloupe</t>
  </si>
  <si>
    <t>GQ</t>
  </si>
  <si>
    <t>Republika Rovníková Guinea</t>
  </si>
  <si>
    <t>Řecká republika</t>
  </si>
  <si>
    <t>GS</t>
  </si>
  <si>
    <t>Jižní Georgie a Jižní Sandwichovy ostrovy</t>
  </si>
  <si>
    <t>GT</t>
  </si>
  <si>
    <t>Guatemalská republika</t>
  </si>
  <si>
    <t>GU</t>
  </si>
  <si>
    <t>Guam</t>
  </si>
  <si>
    <t>GW</t>
  </si>
  <si>
    <t>Republika Guinea–Bissau</t>
  </si>
  <si>
    <t>GY</t>
  </si>
  <si>
    <t>Guyanská kooperativní republika</t>
  </si>
  <si>
    <t>HK</t>
  </si>
  <si>
    <t>Hongkong</t>
  </si>
  <si>
    <t>HM</t>
  </si>
  <si>
    <t>Heardův ostrov a McDonaldovy ostrovy</t>
  </si>
  <si>
    <t>HN</t>
  </si>
  <si>
    <t>Honduraská republika</t>
  </si>
  <si>
    <t>Chorvatská republika</t>
  </si>
  <si>
    <t>HT</t>
  </si>
  <si>
    <t>Republika Haiti</t>
  </si>
  <si>
    <t>Maďarsko</t>
  </si>
  <si>
    <t>Švýcarská konfederace</t>
  </si>
  <si>
    <t>Indonéská republika</t>
  </si>
  <si>
    <t>Irsko</t>
  </si>
  <si>
    <t>Stát Izrael</t>
  </si>
  <si>
    <t>IM</t>
  </si>
  <si>
    <t>Ostrov Man</t>
  </si>
  <si>
    <t>Indická republika</t>
  </si>
  <si>
    <t>IO</t>
  </si>
  <si>
    <t>Britské indickooceánské území</t>
  </si>
  <si>
    <t>Irácká republika</t>
  </si>
  <si>
    <t>Íránská islámská republika</t>
  </si>
  <si>
    <t>Islandská republika</t>
  </si>
  <si>
    <t>Italská republika</t>
  </si>
  <si>
    <t>Bailiwick Jersey</t>
  </si>
  <si>
    <t>Jamajka</t>
  </si>
  <si>
    <t>Jordánské hášimovské království</t>
  </si>
  <si>
    <t>Japonsko</t>
  </si>
  <si>
    <t>Keňská republika</t>
  </si>
  <si>
    <t>Kyrgyzská republika</t>
  </si>
  <si>
    <t>KH</t>
  </si>
  <si>
    <t>Kambodžské království</t>
  </si>
  <si>
    <t>KI</t>
  </si>
  <si>
    <t>Kiribati</t>
  </si>
  <si>
    <t>KM</t>
  </si>
  <si>
    <t>Komorský svaz</t>
  </si>
  <si>
    <t>KN</t>
  </si>
  <si>
    <t>Svatý Kryštof a Nevis</t>
  </si>
  <si>
    <t>KP</t>
  </si>
  <si>
    <t>Korejská lidově demokratická republika</t>
  </si>
  <si>
    <t>Korejská republika</t>
  </si>
  <si>
    <t>KW</t>
  </si>
  <si>
    <t>Kuvajtský stát</t>
  </si>
  <si>
    <t>KY</t>
  </si>
  <si>
    <t>Kajmanské ostrovy</t>
  </si>
  <si>
    <t>Republika Kazachstán</t>
  </si>
  <si>
    <t>LA</t>
  </si>
  <si>
    <t>Laoská lidově demokratická republika</t>
  </si>
  <si>
    <t>Libanonská republika</t>
  </si>
  <si>
    <t>LC</t>
  </si>
  <si>
    <t>Svatá Lucie</t>
  </si>
  <si>
    <t>LI</t>
  </si>
  <si>
    <t>Lichtenštejnské knížectví</t>
  </si>
  <si>
    <t>Šrílanská demokratická socialistická republika</t>
  </si>
  <si>
    <t>LR</t>
  </si>
  <si>
    <t>Liberijská republika</t>
  </si>
  <si>
    <t>LS</t>
  </si>
  <si>
    <t>Lesothské království</t>
  </si>
  <si>
    <t>Litevská republika</t>
  </si>
  <si>
    <t>LU</t>
  </si>
  <si>
    <t>Lucemburské velkovévodství</t>
  </si>
  <si>
    <t>Lotyšská republika</t>
  </si>
  <si>
    <t>Libyjský stát</t>
  </si>
  <si>
    <t>Marocké království</t>
  </si>
  <si>
    <t>MC</t>
  </si>
  <si>
    <t>Monacké knížectví</t>
  </si>
  <si>
    <t>Moldavská republika</t>
  </si>
  <si>
    <t>Černá Hora</t>
  </si>
  <si>
    <t>MF</t>
  </si>
  <si>
    <t>Svatý Martin (FR)</t>
  </si>
  <si>
    <t>MG</t>
  </si>
  <si>
    <t>Madagaskarská republika</t>
  </si>
  <si>
    <t>MH</t>
  </si>
  <si>
    <t>Republika Marshallovy ostrovy</t>
  </si>
  <si>
    <t>Bývalá jugoslávká republika Makedonie</t>
  </si>
  <si>
    <t>ML</t>
  </si>
  <si>
    <t>Republika Mali</t>
  </si>
  <si>
    <t>MM</t>
  </si>
  <si>
    <t>Republika Myanmarský svaz</t>
  </si>
  <si>
    <t>Mongolsko</t>
  </si>
  <si>
    <t>MO</t>
  </si>
  <si>
    <t>Macao</t>
  </si>
  <si>
    <t>MP</t>
  </si>
  <si>
    <t>Společenství Severních Marian</t>
  </si>
  <si>
    <t>MQ</t>
  </si>
  <si>
    <t>Martinik</t>
  </si>
  <si>
    <t>MR</t>
  </si>
  <si>
    <t>Mauritánská islámská republika</t>
  </si>
  <si>
    <t>MS</t>
  </si>
  <si>
    <t>Montserrat</t>
  </si>
  <si>
    <t>MT</t>
  </si>
  <si>
    <t>Maltská republika</t>
  </si>
  <si>
    <t>MU</t>
  </si>
  <si>
    <t>Mauricijská republika</t>
  </si>
  <si>
    <t>MV</t>
  </si>
  <si>
    <t>Maledivská republika</t>
  </si>
  <si>
    <t>MW</t>
  </si>
  <si>
    <t>Malawská republika</t>
  </si>
  <si>
    <t>Spojené státy mexické</t>
  </si>
  <si>
    <t>Malajsie</t>
  </si>
  <si>
    <t>Mosambická republika</t>
  </si>
  <si>
    <t>Namibijská republika</t>
  </si>
  <si>
    <t>NC</t>
  </si>
  <si>
    <t>Nová Kaledonie</t>
  </si>
  <si>
    <t>Nigerijská federativní republika</t>
  </si>
  <si>
    <t>NF</t>
  </si>
  <si>
    <t>Norfolk</t>
  </si>
  <si>
    <t>Nigérijská federativní republika</t>
  </si>
  <si>
    <t>NI</t>
  </si>
  <si>
    <t>Nikaragujská republika</t>
  </si>
  <si>
    <t>Nizozemsko</t>
  </si>
  <si>
    <t>Norské království</t>
  </si>
  <si>
    <t>Nepálská federativní demokratická republika</t>
  </si>
  <si>
    <t>NR</t>
  </si>
  <si>
    <t>Republika Nauru</t>
  </si>
  <si>
    <t>NU</t>
  </si>
  <si>
    <t>Niue</t>
  </si>
  <si>
    <t>Nový Zéland</t>
  </si>
  <si>
    <t>OM</t>
  </si>
  <si>
    <t>Sultanát Omán</t>
  </si>
  <si>
    <t>Panamská republika</t>
  </si>
  <si>
    <t>Peruánská republika</t>
  </si>
  <si>
    <t>PF</t>
  </si>
  <si>
    <t>Francouzská Polynésie</t>
  </si>
  <si>
    <t>Papua Nová Guinea</t>
  </si>
  <si>
    <t>Filipínská republika</t>
  </si>
  <si>
    <t>Pákistánská islámská republika</t>
  </si>
  <si>
    <t>Polská republika</t>
  </si>
  <si>
    <t>PM</t>
  </si>
  <si>
    <t>Saint Pierre a Miquelon</t>
  </si>
  <si>
    <t>PN</t>
  </si>
  <si>
    <t>Pitcairn</t>
  </si>
  <si>
    <t>PR</t>
  </si>
  <si>
    <t>Portoriko</t>
  </si>
  <si>
    <t>Palestina</t>
  </si>
  <si>
    <t>Portugalská republika</t>
  </si>
  <si>
    <t>PW</t>
  </si>
  <si>
    <t>Republika Palau</t>
  </si>
  <si>
    <t>Paraguayská republika</t>
  </si>
  <si>
    <t>QA</t>
  </si>
  <si>
    <t>Stát Katar</t>
  </si>
  <si>
    <t>RE</t>
  </si>
  <si>
    <t>Réunion</t>
  </si>
  <si>
    <t>Rumunsko</t>
  </si>
  <si>
    <t>Srbská republika</t>
  </si>
  <si>
    <t>Ruská federace</t>
  </si>
  <si>
    <t>RW</t>
  </si>
  <si>
    <t>Rwandská republika</t>
  </si>
  <si>
    <t>Království Saúdská Arábie</t>
  </si>
  <si>
    <t>SB</t>
  </si>
  <si>
    <t>Šalamounovy ostrovy</t>
  </si>
  <si>
    <t>SC</t>
  </si>
  <si>
    <t>Seychelská republika</t>
  </si>
  <si>
    <t>Súdánská republika</t>
  </si>
  <si>
    <t>Švédské království</t>
  </si>
  <si>
    <t>Singapurská republika</t>
  </si>
  <si>
    <t>SH</t>
  </si>
  <si>
    <t>Svatá Helena</t>
  </si>
  <si>
    <t>Slovinská republika</t>
  </si>
  <si>
    <t>SJ</t>
  </si>
  <si>
    <t>Špicberky a Jan Mayen</t>
  </si>
  <si>
    <t>Slovenská republika</t>
  </si>
  <si>
    <t>Republika Sierra Leone</t>
  </si>
  <si>
    <t>SM</t>
  </si>
  <si>
    <t>Republika San Marino</t>
  </si>
  <si>
    <t>SN</t>
  </si>
  <si>
    <t>Senegalská republika</t>
  </si>
  <si>
    <t>SO</t>
  </si>
  <si>
    <t>Somálská federativní republika</t>
  </si>
  <si>
    <t>SR</t>
  </si>
  <si>
    <t>Surinamská republika</t>
  </si>
  <si>
    <t>SS</t>
  </si>
  <si>
    <t>Jihosúdánská republika</t>
  </si>
  <si>
    <t>ST</t>
  </si>
  <si>
    <t>Demokratická republika Svatý Tomáš a Princův ostrov</t>
  </si>
  <si>
    <t>Salvadorská republika</t>
  </si>
  <si>
    <t>SX</t>
  </si>
  <si>
    <t>Svatý Martin (NL)</t>
  </si>
  <si>
    <t>Syrská arabská republika</t>
  </si>
  <si>
    <t>SZ</t>
  </si>
  <si>
    <t>Svazijské království</t>
  </si>
  <si>
    <t>TC</t>
  </si>
  <si>
    <t>Turks a Caicos</t>
  </si>
  <si>
    <t>Čadská republika</t>
  </si>
  <si>
    <t>TF</t>
  </si>
  <si>
    <t>Francouzská jižní a antarktická území</t>
  </si>
  <si>
    <t>TG</t>
  </si>
  <si>
    <t>Tožská republika</t>
  </si>
  <si>
    <t>Thajské království</t>
  </si>
  <si>
    <t>Republika Tádžikistán</t>
  </si>
  <si>
    <t>TK</t>
  </si>
  <si>
    <t>Tokelau</t>
  </si>
  <si>
    <t>TL</t>
  </si>
  <si>
    <t>Demokratická republika Východní Timor</t>
  </si>
  <si>
    <t>TM</t>
  </si>
  <si>
    <t>Turkmenistán</t>
  </si>
  <si>
    <t>Tuniská republika</t>
  </si>
  <si>
    <t>TO</t>
  </si>
  <si>
    <t>Království Tonga</t>
  </si>
  <si>
    <t>Turecká republika</t>
  </si>
  <si>
    <t>TT</t>
  </si>
  <si>
    <t>Republika Trinidad a Tobago</t>
  </si>
  <si>
    <t>TV</t>
  </si>
  <si>
    <t>Tuvalu</t>
  </si>
  <si>
    <t>Čínská republika (Tchaj-wan)</t>
  </si>
  <si>
    <t>TZ</t>
  </si>
  <si>
    <t>Tanzanská sjednocená republika</t>
  </si>
  <si>
    <t>Ukrajina</t>
  </si>
  <si>
    <t>Ugandská republika</t>
  </si>
  <si>
    <t>UM</t>
  </si>
  <si>
    <t>Menší odlehlé ostrovy USA</t>
  </si>
  <si>
    <t>Spojené státy americké</t>
  </si>
  <si>
    <t>Uruguayská východní republika</t>
  </si>
  <si>
    <t>Republika Uzbekistán</t>
  </si>
  <si>
    <t>VA</t>
  </si>
  <si>
    <t>Vatikánský městský stát</t>
  </si>
  <si>
    <t>VC</t>
  </si>
  <si>
    <t>Svatý Vincenc a Grenadiny</t>
  </si>
  <si>
    <t>Bolívarovská republika Venezuela</t>
  </si>
  <si>
    <t>VG</t>
  </si>
  <si>
    <t>Britské Panenské ostrovy</t>
  </si>
  <si>
    <t>VI</t>
  </si>
  <si>
    <t>Americké Panenské ostrovy</t>
  </si>
  <si>
    <t>Vietnamská socialistická republika</t>
  </si>
  <si>
    <t>VU</t>
  </si>
  <si>
    <t>Republika Vanuatu</t>
  </si>
  <si>
    <t>WF</t>
  </si>
  <si>
    <t>Wallis a Futuna</t>
  </si>
  <si>
    <t>WS</t>
  </si>
  <si>
    <t>Nezávislý stát Samoa</t>
  </si>
  <si>
    <t>Kosovská republika</t>
  </si>
  <si>
    <t>XX</t>
  </si>
  <si>
    <t>osoby bez státní příslušnosti</t>
  </si>
  <si>
    <t>Jemenská republika</t>
  </si>
  <si>
    <t>YT</t>
  </si>
  <si>
    <t>Mayotte</t>
  </si>
  <si>
    <t>Jihoafrická republika</t>
  </si>
  <si>
    <t>ZM</t>
  </si>
  <si>
    <t>Zambijská republika</t>
  </si>
  <si>
    <t>ZW</t>
  </si>
  <si>
    <t>Zimbabwská republika</t>
  </si>
  <si>
    <t>Cizinci (s upatněným výsledkem v RIV) dle instituce - kvalifikovaný odhad</t>
  </si>
  <si>
    <t>Cizinci v RIV dle roku uplatnění výsledku - kvalifikovaný odhad</t>
  </si>
  <si>
    <t>Cizinci v RIV dle státní příšlusnosti (rok uplatnění 2017) - kvalifikovaný odhad</t>
  </si>
  <si>
    <t xml:space="preserve">Počet cizinců, kteří uplatnili alespoň jeden výsledek do RIV (domácí autoři)
</t>
  </si>
  <si>
    <t xml:space="preserve">z toho státní příslušnost SK
</t>
  </si>
  <si>
    <t xml:space="preserve">z toho státní příslušnost SK v %
</t>
  </si>
  <si>
    <t>Státní příslušnost</t>
  </si>
  <si>
    <t>Počet vědců v roce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</si>
</sst>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164" fontId="0" fillId="0" borderId="1" xfId="1" applyNumberFormat="1" applyFont="1" applyBorder="1"/>
    <xf numFmtId="0" fontId="0" fillId="0" borderId="0" xfId="0" applyFill="1"/>
    <xf numFmtId="0" fontId="3" fillId="0" borderId="0" xfId="0" applyFont="1"/>
    <xf numFmtId="0" fontId="3" fillId="2" borderId="1" xfId="0" applyFont="1" applyFill="1" applyBorder="1"/>
    <xf numFmtId="0" fontId="0" fillId="0" borderId="1" xfId="0" applyBorder="1" applyAlignment="1">
      <alignment wrapText="1"/>
    </xf>
    <xf numFmtId="0" fontId="3" fillId="2" borderId="3" xfId="0" applyFont="1" applyFill="1" applyBorder="1"/>
    <xf numFmtId="0" fontId="3" fillId="2" borderId="2" xfId="0" applyFont="1" applyFill="1" applyBorder="1"/>
    <xf numFmtId="3" fontId="3" fillId="0" borderId="1" xfId="0" applyNumberFormat="1" applyFont="1" applyBorder="1"/>
    <xf numFmtId="3" fontId="4" fillId="0" borderId="1" xfId="0" applyNumberFormat="1" applyFont="1" applyBorder="1"/>
    <xf numFmtId="0" fontId="2" fillId="4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wrapText="1"/>
    </xf>
    <xf numFmtId="3" fontId="0" fillId="0" borderId="1" xfId="0" applyNumberFormat="1" applyFill="1" applyBorder="1"/>
    <xf numFmtId="0" fontId="3" fillId="2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1" xfId="0" applyFont="1" applyBorder="1" applyAlignment="1">
      <alignment horizontal="left"/>
    </xf>
  </cellXfs>
  <cellStyles count="2">
    <cellStyle name="Normální" xfId="0" builtinId="0"/>
    <cellStyle name="Procenta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39"/>
  <sheetViews>
    <sheetView tabSelected="1" workbookViewId="0"/>
  </sheetViews>
  <sheetFormatPr defaultRowHeight="15" x14ac:dyDescent="0.25"/>
  <cols>
    <col min="2" max="2" width="27.140625" customWidth="1"/>
    <col min="3" max="3" width="15.85546875" customWidth="1"/>
    <col min="4" max="4" width="14.5703125" customWidth="1"/>
    <col min="5" max="5" width="18.140625" customWidth="1"/>
    <col min="6" max="6" width="19" bestFit="1" customWidth="1"/>
    <col min="7" max="7" width="21.42578125" customWidth="1"/>
    <col min="8" max="8" width="14.85546875" customWidth="1"/>
    <col min="9" max="9" width="9.140625" customWidth="1"/>
    <col min="10" max="13" width="9.5703125" hidden="1" customWidth="1"/>
    <col min="14" max="14" width="0" hidden="1" customWidth="1"/>
  </cols>
  <sheetData>
    <row r="2" spans="2:8" x14ac:dyDescent="0.25">
      <c r="B2" s="10" t="s">
        <v>48</v>
      </c>
    </row>
    <row r="4" spans="2:8" ht="90" x14ac:dyDescent="0.25">
      <c r="B4" s="4" t="s">
        <v>0</v>
      </c>
      <c r="C4" s="5" t="s">
        <v>1</v>
      </c>
      <c r="D4" s="5" t="s">
        <v>578</v>
      </c>
      <c r="E4" s="5" t="s">
        <v>580</v>
      </c>
      <c r="F4" s="17" t="s">
        <v>579</v>
      </c>
      <c r="G4" s="5" t="s">
        <v>2</v>
      </c>
      <c r="H4" s="17" t="s">
        <v>47</v>
      </c>
    </row>
    <row r="5" spans="2:8" x14ac:dyDescent="0.25">
      <c r="B5" s="2">
        <v>2008</v>
      </c>
      <c r="C5" s="3">
        <v>54005</v>
      </c>
      <c r="D5" s="3">
        <f t="shared" ref="D5:D13" si="0">C5-E5</f>
        <v>52014</v>
      </c>
      <c r="E5" s="3">
        <v>1991</v>
      </c>
      <c r="F5" s="8">
        <f>E5/C5</f>
        <v>3.6866956763262661E-2</v>
      </c>
      <c r="G5" s="3">
        <v>661</v>
      </c>
      <c r="H5" s="8">
        <f t="shared" ref="H5:H6" si="1">G5/C5</f>
        <v>1.2239607443755207E-2</v>
      </c>
    </row>
    <row r="6" spans="2:8" x14ac:dyDescent="0.25">
      <c r="B6" s="2">
        <v>2009</v>
      </c>
      <c r="C6" s="3">
        <v>53580</v>
      </c>
      <c r="D6" s="3">
        <f t="shared" si="0"/>
        <v>51197</v>
      </c>
      <c r="E6" s="3">
        <v>2383</v>
      </c>
      <c r="F6" s="8">
        <f t="shared" ref="F6:F14" si="2">E6/C6</f>
        <v>4.4475550578574094E-2</v>
      </c>
      <c r="G6" s="3">
        <v>830</v>
      </c>
      <c r="H6" s="8">
        <f t="shared" si="1"/>
        <v>1.5490854796565883E-2</v>
      </c>
    </row>
    <row r="7" spans="2:8" x14ac:dyDescent="0.25">
      <c r="B7" s="2">
        <v>2010</v>
      </c>
      <c r="C7" s="3">
        <v>57297</v>
      </c>
      <c r="D7" s="3">
        <f t="shared" si="0"/>
        <v>53854</v>
      </c>
      <c r="E7" s="3">
        <v>3443</v>
      </c>
      <c r="F7" s="8">
        <f t="shared" si="2"/>
        <v>6.0090406129465763E-2</v>
      </c>
      <c r="G7" s="3">
        <v>1113</v>
      </c>
      <c r="H7" s="8">
        <f>G7/C7</f>
        <v>1.9425100790617308E-2</v>
      </c>
    </row>
    <row r="8" spans="2:8" x14ac:dyDescent="0.25">
      <c r="B8" s="2">
        <v>2011</v>
      </c>
      <c r="C8" s="3">
        <v>62077</v>
      </c>
      <c r="D8" s="3">
        <f t="shared" si="0"/>
        <v>57389</v>
      </c>
      <c r="E8" s="3">
        <v>4688</v>
      </c>
      <c r="F8" s="8">
        <f t="shared" si="2"/>
        <v>7.551911335921517E-2</v>
      </c>
      <c r="G8" s="3">
        <v>1509</v>
      </c>
      <c r="H8" s="8">
        <f t="shared" ref="H8:H14" si="3">G8/C8</f>
        <v>2.4308520063791743E-2</v>
      </c>
    </row>
    <row r="9" spans="2:8" x14ac:dyDescent="0.25">
      <c r="B9" s="2">
        <v>2012</v>
      </c>
      <c r="C9" s="3">
        <v>64969</v>
      </c>
      <c r="D9" s="3">
        <f t="shared" si="0"/>
        <v>59292</v>
      </c>
      <c r="E9" s="3">
        <v>5677</v>
      </c>
      <c r="F9" s="8">
        <f t="shared" si="2"/>
        <v>8.7380135141375118E-2</v>
      </c>
      <c r="G9" s="3">
        <v>1996</v>
      </c>
      <c r="H9" s="8">
        <f t="shared" si="3"/>
        <v>3.0722344502762858E-2</v>
      </c>
    </row>
    <row r="10" spans="2:8" x14ac:dyDescent="0.25">
      <c r="B10" s="2">
        <v>2013</v>
      </c>
      <c r="C10" s="3">
        <v>62662</v>
      </c>
      <c r="D10" s="3">
        <f t="shared" si="0"/>
        <v>56180</v>
      </c>
      <c r="E10" s="3">
        <v>6482</v>
      </c>
      <c r="F10" s="8">
        <f t="shared" si="2"/>
        <v>0.10344387347994</v>
      </c>
      <c r="G10" s="3">
        <v>2300</v>
      </c>
      <c r="H10" s="8">
        <f t="shared" si="3"/>
        <v>3.6704861000287255E-2</v>
      </c>
    </row>
    <row r="11" spans="2:8" x14ac:dyDescent="0.25">
      <c r="B11" s="2">
        <v>2014</v>
      </c>
      <c r="C11" s="3">
        <v>65304</v>
      </c>
      <c r="D11" s="3">
        <f t="shared" si="0"/>
        <v>57547</v>
      </c>
      <c r="E11" s="3">
        <v>7757</v>
      </c>
      <c r="F11" s="8">
        <f t="shared" si="2"/>
        <v>0.11878292294499571</v>
      </c>
      <c r="G11" s="3">
        <v>2699</v>
      </c>
      <c r="H11" s="8">
        <f t="shared" si="3"/>
        <v>4.1329780717873334E-2</v>
      </c>
    </row>
    <row r="12" spans="2:8" x14ac:dyDescent="0.25">
      <c r="B12" s="2">
        <v>2015</v>
      </c>
      <c r="C12" s="3">
        <v>65281</v>
      </c>
      <c r="D12" s="3">
        <f t="shared" si="0"/>
        <v>56851</v>
      </c>
      <c r="E12" s="3">
        <v>8430</v>
      </c>
      <c r="F12" s="8">
        <f t="shared" si="2"/>
        <v>0.1291340512553423</v>
      </c>
      <c r="G12" s="3">
        <v>2748</v>
      </c>
      <c r="H12" s="8">
        <f t="shared" si="3"/>
        <v>4.2094943398538628E-2</v>
      </c>
    </row>
    <row r="13" spans="2:8" x14ac:dyDescent="0.25">
      <c r="B13" s="2">
        <v>2016</v>
      </c>
      <c r="C13" s="3">
        <v>60401</v>
      </c>
      <c r="D13" s="3">
        <f t="shared" si="0"/>
        <v>51433</v>
      </c>
      <c r="E13" s="3">
        <v>8968</v>
      </c>
      <c r="F13" s="8">
        <f t="shared" si="2"/>
        <v>0.14847436300723499</v>
      </c>
      <c r="G13" s="3">
        <v>2867</v>
      </c>
      <c r="H13" s="8">
        <f t="shared" si="3"/>
        <v>4.7466101554610021E-2</v>
      </c>
    </row>
    <row r="14" spans="2:8" x14ac:dyDescent="0.25">
      <c r="B14" s="2">
        <v>2017</v>
      </c>
      <c r="C14" s="3">
        <v>53485</v>
      </c>
      <c r="D14" s="3">
        <f>C14-E14</f>
        <v>45054</v>
      </c>
      <c r="E14" s="3">
        <v>8431</v>
      </c>
      <c r="F14" s="8">
        <f t="shared" si="2"/>
        <v>0.15763298120968497</v>
      </c>
      <c r="G14" s="3">
        <v>2668</v>
      </c>
      <c r="H14" s="8">
        <f t="shared" si="3"/>
        <v>4.9883144806955222E-2</v>
      </c>
    </row>
    <row r="15" spans="2:8" x14ac:dyDescent="0.25">
      <c r="E15" s="1"/>
    </row>
    <row r="16" spans="2:8" x14ac:dyDescent="0.25">
      <c r="E16" s="1"/>
    </row>
    <row r="17" spans="2:13" x14ac:dyDescent="0.25">
      <c r="B17" s="10" t="s">
        <v>1034</v>
      </c>
      <c r="E17" s="1"/>
    </row>
    <row r="19" spans="2:13" ht="90" x14ac:dyDescent="0.25">
      <c r="B19" s="4" t="s">
        <v>0</v>
      </c>
      <c r="C19" s="17" t="s">
        <v>1036</v>
      </c>
      <c r="D19" s="5" t="s">
        <v>1037</v>
      </c>
      <c r="E19" s="5" t="s">
        <v>1038</v>
      </c>
      <c r="J19" s="6" t="s">
        <v>4</v>
      </c>
      <c r="K19" s="6" t="s">
        <v>3</v>
      </c>
      <c r="L19" s="6" t="s">
        <v>5</v>
      </c>
      <c r="M19" s="6" t="s">
        <v>6</v>
      </c>
    </row>
    <row r="20" spans="2:13" x14ac:dyDescent="0.25">
      <c r="B20" s="2">
        <v>2008</v>
      </c>
      <c r="C20" s="3">
        <f>AVERAGE(J20:K20)</f>
        <v>850.5</v>
      </c>
      <c r="D20" s="3">
        <f>AVERAGE(L20:M20)</f>
        <v>319.5</v>
      </c>
      <c r="E20" s="8">
        <f t="shared" ref="E20:E21" si="4">D20/C20</f>
        <v>0.37566137566137564</v>
      </c>
      <c r="J20" s="6">
        <v>848</v>
      </c>
      <c r="K20" s="6">
        <v>853</v>
      </c>
      <c r="L20" s="6">
        <v>319</v>
      </c>
      <c r="M20" s="6">
        <v>320</v>
      </c>
    </row>
    <row r="21" spans="2:13" x14ac:dyDescent="0.25">
      <c r="B21" s="2">
        <v>2009</v>
      </c>
      <c r="C21" s="3">
        <f t="shared" ref="C21:C29" si="5">AVERAGE(J21:K21)</f>
        <v>1075</v>
      </c>
      <c r="D21" s="3">
        <f>AVERAGE(L21:M21)</f>
        <v>446.5</v>
      </c>
      <c r="E21" s="8">
        <f t="shared" si="4"/>
        <v>0.41534883720930232</v>
      </c>
      <c r="J21" s="6">
        <v>1071</v>
      </c>
      <c r="K21" s="6">
        <v>1079</v>
      </c>
      <c r="L21" s="6">
        <v>445</v>
      </c>
      <c r="M21" s="6">
        <v>448</v>
      </c>
    </row>
    <row r="22" spans="2:13" x14ac:dyDescent="0.25">
      <c r="B22" s="2">
        <v>2010</v>
      </c>
      <c r="C22" s="3">
        <f t="shared" si="5"/>
        <v>1628</v>
      </c>
      <c r="D22" s="3">
        <f t="shared" ref="D22:D29" si="6">AVERAGE(L22:M22)</f>
        <v>728</v>
      </c>
      <c r="E22" s="8">
        <f>D22/C22</f>
        <v>0.44717444717444715</v>
      </c>
      <c r="J22" s="7">
        <v>1621</v>
      </c>
      <c r="K22" s="7">
        <v>1635</v>
      </c>
      <c r="L22" s="7">
        <v>726</v>
      </c>
      <c r="M22" s="7">
        <v>730</v>
      </c>
    </row>
    <row r="23" spans="2:13" x14ac:dyDescent="0.25">
      <c r="B23" s="2">
        <v>2011</v>
      </c>
      <c r="C23" s="3">
        <f t="shared" si="5"/>
        <v>2088</v>
      </c>
      <c r="D23" s="3">
        <f t="shared" si="6"/>
        <v>1008.5</v>
      </c>
      <c r="E23" s="8">
        <f t="shared" ref="E23:E29" si="7">D23/C23</f>
        <v>0.48299808429118773</v>
      </c>
      <c r="J23" s="7">
        <v>2080</v>
      </c>
      <c r="K23" s="7">
        <v>2096</v>
      </c>
      <c r="L23" s="7">
        <v>1005</v>
      </c>
      <c r="M23" s="7">
        <v>1012</v>
      </c>
    </row>
    <row r="24" spans="2:13" x14ac:dyDescent="0.25">
      <c r="B24" s="2">
        <v>2012</v>
      </c>
      <c r="C24" s="3">
        <f t="shared" si="5"/>
        <v>2459.5</v>
      </c>
      <c r="D24" s="3">
        <f t="shared" si="6"/>
        <v>1174</v>
      </c>
      <c r="E24" s="8">
        <f t="shared" si="7"/>
        <v>0.4773327912177272</v>
      </c>
      <c r="J24" s="7">
        <v>2446</v>
      </c>
      <c r="K24" s="7">
        <v>2473</v>
      </c>
      <c r="L24" s="7">
        <v>1171</v>
      </c>
      <c r="M24" s="7">
        <v>1177</v>
      </c>
    </row>
    <row r="25" spans="2:13" x14ac:dyDescent="0.25">
      <c r="B25" s="2">
        <v>2013</v>
      </c>
      <c r="C25" s="3">
        <f t="shared" si="5"/>
        <v>2811</v>
      </c>
      <c r="D25" s="3">
        <f t="shared" si="6"/>
        <v>1297.5</v>
      </c>
      <c r="E25" s="8">
        <f t="shared" si="7"/>
        <v>0.4615795090715048</v>
      </c>
      <c r="J25" s="7">
        <v>2794</v>
      </c>
      <c r="K25" s="7">
        <v>2828</v>
      </c>
      <c r="L25" s="7">
        <v>1293</v>
      </c>
      <c r="M25" s="7">
        <v>1302</v>
      </c>
    </row>
    <row r="26" spans="2:13" x14ac:dyDescent="0.25">
      <c r="B26" s="2">
        <v>2014</v>
      </c>
      <c r="C26" s="3">
        <f t="shared" si="5"/>
        <v>3402</v>
      </c>
      <c r="D26" s="3">
        <f t="shared" si="6"/>
        <v>1476.5</v>
      </c>
      <c r="E26" s="8">
        <f t="shared" si="7"/>
        <v>0.43400940623162848</v>
      </c>
      <c r="J26" s="7">
        <v>3377</v>
      </c>
      <c r="K26" s="7">
        <v>3427</v>
      </c>
      <c r="L26" s="7">
        <v>1469</v>
      </c>
      <c r="M26" s="7">
        <v>1484</v>
      </c>
    </row>
    <row r="27" spans="2:13" x14ac:dyDescent="0.25">
      <c r="B27" s="2">
        <v>2015</v>
      </c>
      <c r="C27" s="3">
        <f t="shared" si="5"/>
        <v>3940</v>
      </c>
      <c r="D27" s="3">
        <f t="shared" si="6"/>
        <v>1704.5</v>
      </c>
      <c r="E27" s="8">
        <f t="shared" si="7"/>
        <v>0.43261421319796955</v>
      </c>
      <c r="J27" s="7">
        <v>3914</v>
      </c>
      <c r="K27" s="7">
        <v>3966</v>
      </c>
      <c r="L27" s="7">
        <v>1697</v>
      </c>
      <c r="M27" s="7">
        <v>1712</v>
      </c>
    </row>
    <row r="28" spans="2:13" x14ac:dyDescent="0.25">
      <c r="B28" s="2">
        <v>2016</v>
      </c>
      <c r="C28" s="3">
        <f t="shared" si="5"/>
        <v>4104.5</v>
      </c>
      <c r="D28" s="3">
        <f t="shared" si="6"/>
        <v>1723</v>
      </c>
      <c r="E28" s="8">
        <f t="shared" si="7"/>
        <v>0.419783164819101</v>
      </c>
      <c r="J28" s="7">
        <v>4077</v>
      </c>
      <c r="K28" s="7">
        <v>4132</v>
      </c>
      <c r="L28" s="7">
        <v>1720</v>
      </c>
      <c r="M28" s="7">
        <v>1726</v>
      </c>
    </row>
    <row r="29" spans="2:13" x14ac:dyDescent="0.25">
      <c r="B29" s="2">
        <v>2017</v>
      </c>
      <c r="C29" s="3">
        <f t="shared" si="5"/>
        <v>4133.5</v>
      </c>
      <c r="D29" s="3">
        <f t="shared" si="6"/>
        <v>1709</v>
      </c>
      <c r="E29" s="8">
        <f t="shared" si="7"/>
        <v>0.41345107052134994</v>
      </c>
      <c r="J29" s="7">
        <v>4100</v>
      </c>
      <c r="K29" s="7">
        <v>4167</v>
      </c>
      <c r="L29" s="7">
        <v>1704</v>
      </c>
      <c r="M29" s="7">
        <v>1714</v>
      </c>
    </row>
    <row r="32" spans="2:13" x14ac:dyDescent="0.25">
      <c r="B32" s="10" t="s">
        <v>1035</v>
      </c>
    </row>
    <row r="34" spans="2:9" ht="30" x14ac:dyDescent="0.25">
      <c r="B34" s="11" t="s">
        <v>1039</v>
      </c>
      <c r="C34" s="19" t="s">
        <v>1040</v>
      </c>
    </row>
    <row r="35" spans="2:9" x14ac:dyDescent="0.25">
      <c r="B35" s="12" t="s">
        <v>953</v>
      </c>
      <c r="C35" s="3">
        <v>1709</v>
      </c>
    </row>
    <row r="36" spans="2:9" x14ac:dyDescent="0.25">
      <c r="B36" s="12" t="s">
        <v>999</v>
      </c>
      <c r="C36" s="3">
        <v>221.5</v>
      </c>
    </row>
    <row r="37" spans="2:9" x14ac:dyDescent="0.25">
      <c r="B37" s="12" t="s">
        <v>937</v>
      </c>
      <c r="C37" s="3">
        <v>213.5</v>
      </c>
      <c r="D37" s="9"/>
      <c r="E37" s="9"/>
      <c r="F37" s="9"/>
      <c r="G37" s="9"/>
      <c r="H37" s="9"/>
      <c r="I37" s="9"/>
    </row>
    <row r="38" spans="2:9" x14ac:dyDescent="0.25">
      <c r="B38" s="12" t="s">
        <v>809</v>
      </c>
      <c r="C38" s="3">
        <v>170</v>
      </c>
    </row>
    <row r="39" spans="2:9" ht="30" x14ac:dyDescent="0.25">
      <c r="B39" s="12" t="s">
        <v>746</v>
      </c>
      <c r="C39" s="3">
        <v>150</v>
      </c>
    </row>
    <row r="40" spans="2:9" x14ac:dyDescent="0.25">
      <c r="B40" s="12" t="s">
        <v>815</v>
      </c>
      <c r="C40" s="3">
        <v>144.5</v>
      </c>
    </row>
    <row r="41" spans="2:9" x14ac:dyDescent="0.25">
      <c r="B41" s="12" t="s">
        <v>919</v>
      </c>
      <c r="C41" s="3">
        <v>135</v>
      </c>
    </row>
    <row r="42" spans="2:9" x14ac:dyDescent="0.25">
      <c r="B42" s="12" t="s">
        <v>758</v>
      </c>
      <c r="C42" s="3">
        <v>113.5</v>
      </c>
    </row>
    <row r="43" spans="2:9" x14ac:dyDescent="0.25">
      <c r="B43" s="12" t="s">
        <v>765</v>
      </c>
      <c r="C43" s="3">
        <v>85</v>
      </c>
    </row>
    <row r="44" spans="2:9" ht="30" x14ac:dyDescent="0.25">
      <c r="B44" s="12" t="s">
        <v>767</v>
      </c>
      <c r="C44" s="3">
        <v>81</v>
      </c>
    </row>
    <row r="45" spans="2:9" x14ac:dyDescent="0.25">
      <c r="B45" s="12" t="s">
        <v>1003</v>
      </c>
      <c r="C45" s="3">
        <v>62</v>
      </c>
    </row>
    <row r="46" spans="2:9" x14ac:dyDescent="0.25">
      <c r="B46" s="12" t="s">
        <v>732</v>
      </c>
      <c r="C46" s="3">
        <v>59.5</v>
      </c>
    </row>
    <row r="47" spans="2:9" x14ac:dyDescent="0.25">
      <c r="B47" s="12" t="s">
        <v>689</v>
      </c>
      <c r="C47" s="3">
        <v>51</v>
      </c>
    </row>
    <row r="48" spans="2:9" ht="30" x14ac:dyDescent="0.25">
      <c r="B48" s="12" t="s">
        <v>1015</v>
      </c>
      <c r="C48" s="3">
        <v>46</v>
      </c>
    </row>
    <row r="49" spans="2:3" x14ac:dyDescent="0.25">
      <c r="B49" s="12" t="s">
        <v>782</v>
      </c>
      <c r="C49" s="3">
        <v>44.5</v>
      </c>
    </row>
    <row r="50" spans="2:3" ht="30" x14ac:dyDescent="0.25">
      <c r="B50" s="12" t="s">
        <v>918</v>
      </c>
      <c r="C50" s="3">
        <v>35</v>
      </c>
    </row>
    <row r="51" spans="2:3" x14ac:dyDescent="0.25">
      <c r="B51" s="12" t="s">
        <v>813</v>
      </c>
      <c r="C51" s="3">
        <v>33.5</v>
      </c>
    </row>
    <row r="52" spans="2:3" x14ac:dyDescent="0.25">
      <c r="B52" s="12" t="s">
        <v>936</v>
      </c>
      <c r="C52" s="3">
        <v>33.5</v>
      </c>
    </row>
    <row r="53" spans="2:3" x14ac:dyDescent="0.25">
      <c r="B53" s="12" t="s">
        <v>802</v>
      </c>
      <c r="C53" s="3">
        <v>32</v>
      </c>
    </row>
    <row r="54" spans="2:3" x14ac:dyDescent="0.25">
      <c r="B54" s="12" t="s">
        <v>719</v>
      </c>
      <c r="C54" s="3">
        <v>31.5</v>
      </c>
    </row>
    <row r="55" spans="2:3" x14ac:dyDescent="0.25">
      <c r="B55" s="12" t="s">
        <v>701</v>
      </c>
      <c r="C55" s="3">
        <v>29</v>
      </c>
    </row>
    <row r="56" spans="2:3" x14ac:dyDescent="0.25">
      <c r="B56" s="12" t="s">
        <v>991</v>
      </c>
      <c r="C56" s="3">
        <v>28.5</v>
      </c>
    </row>
    <row r="57" spans="2:3" x14ac:dyDescent="0.25">
      <c r="B57" s="12" t="s">
        <v>902</v>
      </c>
      <c r="C57" s="3">
        <v>27</v>
      </c>
    </row>
    <row r="58" spans="2:3" x14ac:dyDescent="0.25">
      <c r="B58" s="12" t="s">
        <v>970</v>
      </c>
      <c r="C58" s="3">
        <v>26</v>
      </c>
    </row>
    <row r="59" spans="2:3" x14ac:dyDescent="0.25">
      <c r="B59" s="12" t="s">
        <v>935</v>
      </c>
      <c r="C59" s="3">
        <v>25.5</v>
      </c>
    </row>
    <row r="60" spans="2:3" x14ac:dyDescent="0.25">
      <c r="B60" s="12" t="s">
        <v>799</v>
      </c>
      <c r="C60" s="3">
        <v>25</v>
      </c>
    </row>
    <row r="61" spans="2:3" x14ac:dyDescent="0.25">
      <c r="B61" s="12" t="s">
        <v>927</v>
      </c>
      <c r="C61" s="3">
        <v>25</v>
      </c>
    </row>
    <row r="62" spans="2:3" x14ac:dyDescent="0.25">
      <c r="B62" s="12" t="s">
        <v>946</v>
      </c>
      <c r="C62" s="3">
        <v>23</v>
      </c>
    </row>
    <row r="63" spans="2:3" x14ac:dyDescent="0.25">
      <c r="B63" s="12" t="s">
        <v>754</v>
      </c>
      <c r="C63" s="3">
        <v>22.5</v>
      </c>
    </row>
    <row r="64" spans="2:3" x14ac:dyDescent="0.25">
      <c r="B64" s="12" t="s">
        <v>890</v>
      </c>
      <c r="C64" s="3">
        <v>21</v>
      </c>
    </row>
    <row r="65" spans="2:3" x14ac:dyDescent="0.25">
      <c r="B65" s="12" t="s">
        <v>699</v>
      </c>
      <c r="C65" s="3">
        <v>20</v>
      </c>
    </row>
    <row r="66" spans="2:3" x14ac:dyDescent="0.25">
      <c r="B66" s="12" t="s">
        <v>819</v>
      </c>
      <c r="C66" s="3">
        <v>20</v>
      </c>
    </row>
    <row r="67" spans="2:3" ht="30" x14ac:dyDescent="0.25">
      <c r="B67" s="12" t="s">
        <v>711</v>
      </c>
      <c r="C67" s="3">
        <v>18</v>
      </c>
    </row>
    <row r="68" spans="2:3" x14ac:dyDescent="0.25">
      <c r="B68" s="12" t="s">
        <v>772</v>
      </c>
      <c r="C68" s="3">
        <v>18</v>
      </c>
    </row>
    <row r="69" spans="2:3" x14ac:dyDescent="0.25">
      <c r="B69" s="12" t="s">
        <v>837</v>
      </c>
      <c r="C69" s="3">
        <v>18</v>
      </c>
    </row>
    <row r="70" spans="2:3" x14ac:dyDescent="0.25">
      <c r="B70" s="12" t="s">
        <v>950</v>
      </c>
      <c r="C70" s="3">
        <v>16</v>
      </c>
    </row>
    <row r="71" spans="2:3" x14ac:dyDescent="0.25">
      <c r="B71" s="12" t="s">
        <v>722</v>
      </c>
      <c r="C71" s="3">
        <v>15</v>
      </c>
    </row>
    <row r="72" spans="2:3" x14ac:dyDescent="0.25">
      <c r="B72" s="12" t="s">
        <v>805</v>
      </c>
      <c r="C72" s="3">
        <v>14</v>
      </c>
    </row>
    <row r="73" spans="2:3" x14ac:dyDescent="0.25">
      <c r="B73" s="12" t="s">
        <v>696</v>
      </c>
      <c r="C73" s="3">
        <v>13</v>
      </c>
    </row>
    <row r="74" spans="2:3" x14ac:dyDescent="0.25">
      <c r="B74" s="12" t="s">
        <v>850</v>
      </c>
      <c r="C74" s="3">
        <v>13</v>
      </c>
    </row>
    <row r="75" spans="2:3" x14ac:dyDescent="0.25">
      <c r="B75" s="12" t="s">
        <v>733</v>
      </c>
      <c r="C75" s="3">
        <v>11</v>
      </c>
    </row>
    <row r="76" spans="2:3" ht="30" x14ac:dyDescent="0.25">
      <c r="B76" s="12" t="s">
        <v>899</v>
      </c>
      <c r="C76" s="3">
        <v>10</v>
      </c>
    </row>
    <row r="77" spans="2:3" x14ac:dyDescent="0.25">
      <c r="B77" s="12" t="s">
        <v>690</v>
      </c>
      <c r="C77" s="3">
        <v>9</v>
      </c>
    </row>
    <row r="78" spans="2:3" x14ac:dyDescent="0.25">
      <c r="B78" s="12" t="s">
        <v>769</v>
      </c>
      <c r="C78" s="3">
        <v>9</v>
      </c>
    </row>
    <row r="79" spans="2:3" ht="30" x14ac:dyDescent="0.25">
      <c r="B79" s="12" t="s">
        <v>698</v>
      </c>
      <c r="C79" s="3">
        <v>8</v>
      </c>
    </row>
    <row r="80" spans="2:3" x14ac:dyDescent="0.25">
      <c r="B80" s="12" t="s">
        <v>753</v>
      </c>
      <c r="C80" s="3">
        <v>8</v>
      </c>
    </row>
    <row r="81" spans="2:3" x14ac:dyDescent="0.25">
      <c r="B81" s="12" t="s">
        <v>682</v>
      </c>
      <c r="C81" s="3">
        <v>7</v>
      </c>
    </row>
    <row r="82" spans="2:3" x14ac:dyDescent="0.25">
      <c r="B82" s="12" t="s">
        <v>686</v>
      </c>
      <c r="C82" s="3">
        <v>7</v>
      </c>
    </row>
    <row r="83" spans="2:3" ht="30" x14ac:dyDescent="0.25">
      <c r="B83" s="12" t="s">
        <v>759</v>
      </c>
      <c r="C83" s="3">
        <v>7</v>
      </c>
    </row>
    <row r="84" spans="2:3" x14ac:dyDescent="0.25">
      <c r="B84" s="12" t="s">
        <v>858</v>
      </c>
      <c r="C84" s="3">
        <v>7</v>
      </c>
    </row>
    <row r="85" spans="2:3" x14ac:dyDescent="0.25">
      <c r="B85" s="12" t="s">
        <v>913</v>
      </c>
      <c r="C85" s="3">
        <v>7</v>
      </c>
    </row>
    <row r="86" spans="2:3" x14ac:dyDescent="0.25">
      <c r="B86" s="12" t="s">
        <v>803</v>
      </c>
      <c r="C86" s="3">
        <v>6.5</v>
      </c>
    </row>
    <row r="87" spans="2:3" x14ac:dyDescent="0.25">
      <c r="B87" s="12" t="s">
        <v>760</v>
      </c>
      <c r="C87" s="3">
        <v>6</v>
      </c>
    </row>
    <row r="88" spans="2:3" x14ac:dyDescent="0.25">
      <c r="B88" s="12" t="s">
        <v>832</v>
      </c>
      <c r="C88" s="3">
        <v>6</v>
      </c>
    </row>
    <row r="89" spans="2:3" x14ac:dyDescent="0.25">
      <c r="B89" s="12" t="s">
        <v>891</v>
      </c>
      <c r="C89" s="3">
        <v>6</v>
      </c>
    </row>
    <row r="90" spans="2:3" x14ac:dyDescent="0.25">
      <c r="B90" s="12" t="s">
        <v>980</v>
      </c>
      <c r="C90" s="3">
        <v>6</v>
      </c>
    </row>
    <row r="91" spans="2:3" x14ac:dyDescent="0.25">
      <c r="B91" s="12" t="s">
        <v>730</v>
      </c>
      <c r="C91" s="3">
        <v>5</v>
      </c>
    </row>
    <row r="92" spans="2:3" x14ac:dyDescent="0.25">
      <c r="B92" s="12" t="s">
        <v>743</v>
      </c>
      <c r="C92" s="3">
        <v>5</v>
      </c>
    </row>
    <row r="93" spans="2:3" ht="30" x14ac:dyDescent="0.25">
      <c r="B93" s="12" t="s">
        <v>751</v>
      </c>
      <c r="C93" s="3">
        <v>5</v>
      </c>
    </row>
    <row r="94" spans="2:3" x14ac:dyDescent="0.25">
      <c r="B94" s="12" t="s">
        <v>804</v>
      </c>
      <c r="C94" s="3">
        <v>5</v>
      </c>
    </row>
    <row r="95" spans="2:3" x14ac:dyDescent="0.25">
      <c r="B95" s="12" t="s">
        <v>806</v>
      </c>
      <c r="C95" s="3">
        <v>5</v>
      </c>
    </row>
    <row r="96" spans="2:3" x14ac:dyDescent="0.25">
      <c r="B96" s="12" t="s">
        <v>812</v>
      </c>
      <c r="C96" s="3">
        <v>5</v>
      </c>
    </row>
    <row r="97" spans="2:3" x14ac:dyDescent="0.25">
      <c r="B97" s="12" t="s">
        <v>853</v>
      </c>
      <c r="C97" s="3">
        <v>5</v>
      </c>
    </row>
    <row r="98" spans="2:3" ht="30" x14ac:dyDescent="0.25">
      <c r="B98" s="12" t="s">
        <v>866</v>
      </c>
      <c r="C98" s="3">
        <v>5</v>
      </c>
    </row>
    <row r="99" spans="2:3" x14ac:dyDescent="0.25">
      <c r="B99" s="12" t="s">
        <v>903</v>
      </c>
      <c r="C99" s="3">
        <v>5</v>
      </c>
    </row>
    <row r="100" spans="2:3" ht="30" x14ac:dyDescent="0.25">
      <c r="B100" s="12" t="s">
        <v>904</v>
      </c>
      <c r="C100" s="3">
        <v>5</v>
      </c>
    </row>
    <row r="101" spans="2:3" x14ac:dyDescent="0.25">
      <c r="B101" s="12" t="s">
        <v>681</v>
      </c>
      <c r="C101" s="3">
        <v>4</v>
      </c>
    </row>
    <row r="102" spans="2:3" ht="30" x14ac:dyDescent="0.25">
      <c r="B102" s="12" t="s">
        <v>818</v>
      </c>
      <c r="C102" s="3">
        <v>4</v>
      </c>
    </row>
    <row r="103" spans="2:3" x14ac:dyDescent="0.25">
      <c r="B103" s="12" t="s">
        <v>840</v>
      </c>
      <c r="C103" s="3">
        <v>4</v>
      </c>
    </row>
    <row r="104" spans="2:3" x14ac:dyDescent="0.25">
      <c r="B104" s="12" t="s">
        <v>996</v>
      </c>
      <c r="C104" s="3">
        <v>4</v>
      </c>
    </row>
    <row r="105" spans="2:3" ht="30" x14ac:dyDescent="0.25">
      <c r="B105" s="12" t="s">
        <v>1004</v>
      </c>
      <c r="C105" s="3">
        <v>4</v>
      </c>
    </row>
    <row r="106" spans="2:3" x14ac:dyDescent="0.25">
      <c r="B106" s="12" t="s">
        <v>1005</v>
      </c>
      <c r="C106" s="3">
        <v>4</v>
      </c>
    </row>
    <row r="107" spans="2:3" x14ac:dyDescent="0.25">
      <c r="B107" s="12" t="s">
        <v>916</v>
      </c>
      <c r="C107" s="3">
        <v>3.5</v>
      </c>
    </row>
    <row r="108" spans="2:3" x14ac:dyDescent="0.25">
      <c r="B108" s="12" t="s">
        <v>917</v>
      </c>
      <c r="C108" s="3">
        <v>3.5</v>
      </c>
    </row>
    <row r="109" spans="2:3" x14ac:dyDescent="0.25">
      <c r="B109" s="12" t="s">
        <v>718</v>
      </c>
      <c r="C109" s="3">
        <v>3</v>
      </c>
    </row>
    <row r="110" spans="2:3" x14ac:dyDescent="0.25">
      <c r="B110" s="12" t="s">
        <v>748</v>
      </c>
      <c r="C110" s="3">
        <v>3</v>
      </c>
    </row>
    <row r="111" spans="2:3" x14ac:dyDescent="0.25">
      <c r="B111" s="12" t="s">
        <v>821</v>
      </c>
      <c r="C111" s="3">
        <v>3</v>
      </c>
    </row>
    <row r="112" spans="2:3" ht="30" x14ac:dyDescent="0.25">
      <c r="B112" s="12" t="s">
        <v>845</v>
      </c>
      <c r="C112" s="3">
        <v>3</v>
      </c>
    </row>
    <row r="113" spans="2:3" x14ac:dyDescent="0.25">
      <c r="B113" s="12" t="s">
        <v>854</v>
      </c>
      <c r="C113" s="3">
        <v>3</v>
      </c>
    </row>
    <row r="114" spans="2:3" x14ac:dyDescent="0.25">
      <c r="B114" s="12" t="s">
        <v>855</v>
      </c>
      <c r="C114" s="3">
        <v>3</v>
      </c>
    </row>
    <row r="115" spans="2:3" x14ac:dyDescent="0.25">
      <c r="B115" s="12" t="s">
        <v>909</v>
      </c>
      <c r="C115" s="3">
        <v>3</v>
      </c>
    </row>
    <row r="116" spans="2:3" x14ac:dyDescent="0.25">
      <c r="B116" s="12" t="s">
        <v>945</v>
      </c>
      <c r="C116" s="3">
        <v>3</v>
      </c>
    </row>
    <row r="117" spans="2:3" x14ac:dyDescent="0.25">
      <c r="B117" s="12" t="s">
        <v>695</v>
      </c>
      <c r="C117" s="3">
        <v>2</v>
      </c>
    </row>
    <row r="118" spans="2:3" ht="30" x14ac:dyDescent="0.25">
      <c r="B118" s="12" t="s">
        <v>708</v>
      </c>
      <c r="C118" s="3">
        <v>2</v>
      </c>
    </row>
    <row r="119" spans="2:3" x14ac:dyDescent="0.25">
      <c r="B119" s="12" t="s">
        <v>731</v>
      </c>
      <c r="C119" s="3">
        <v>2</v>
      </c>
    </row>
    <row r="120" spans="2:3" x14ac:dyDescent="0.25">
      <c r="B120" s="12" t="s">
        <v>736</v>
      </c>
      <c r="C120" s="3">
        <v>2</v>
      </c>
    </row>
    <row r="121" spans="2:3" x14ac:dyDescent="0.25">
      <c r="B121" s="12" t="s">
        <v>752</v>
      </c>
      <c r="C121" s="3">
        <v>2</v>
      </c>
    </row>
    <row r="122" spans="2:3" x14ac:dyDescent="0.25">
      <c r="B122" s="12" t="s">
        <v>871</v>
      </c>
      <c r="C122" s="3">
        <v>2</v>
      </c>
    </row>
    <row r="123" spans="2:3" x14ac:dyDescent="0.25">
      <c r="B123" s="12" t="s">
        <v>912</v>
      </c>
      <c r="C123" s="3">
        <v>2</v>
      </c>
    </row>
    <row r="124" spans="2:3" x14ac:dyDescent="0.25">
      <c r="B124" s="12" t="s">
        <v>930</v>
      </c>
      <c r="C124" s="3">
        <v>2</v>
      </c>
    </row>
    <row r="125" spans="2:3" x14ac:dyDescent="0.25">
      <c r="B125" s="12" t="s">
        <v>981</v>
      </c>
      <c r="C125" s="3">
        <v>2</v>
      </c>
    </row>
    <row r="126" spans="2:3" x14ac:dyDescent="0.25">
      <c r="B126" s="12" t="s">
        <v>1000</v>
      </c>
      <c r="C126" s="3">
        <v>2</v>
      </c>
    </row>
    <row r="127" spans="2:3" x14ac:dyDescent="0.25">
      <c r="B127" s="22" t="s">
        <v>684</v>
      </c>
      <c r="C127" s="23">
        <v>1</v>
      </c>
    </row>
    <row r="128" spans="2:3" x14ac:dyDescent="0.25">
      <c r="B128" s="12" t="s">
        <v>725</v>
      </c>
      <c r="C128" s="3">
        <v>1</v>
      </c>
    </row>
    <row r="129" spans="2:3" x14ac:dyDescent="0.25">
      <c r="B129" s="12" t="s">
        <v>734</v>
      </c>
      <c r="C129" s="3">
        <v>1</v>
      </c>
    </row>
    <row r="130" spans="2:3" x14ac:dyDescent="0.25">
      <c r="B130" s="12" t="s">
        <v>735</v>
      </c>
      <c r="C130" s="3">
        <v>1</v>
      </c>
    </row>
    <row r="131" spans="2:3" x14ac:dyDescent="0.25">
      <c r="B131" s="12" t="s">
        <v>761</v>
      </c>
      <c r="C131" s="3">
        <v>1</v>
      </c>
    </row>
    <row r="132" spans="2:3" x14ac:dyDescent="0.25">
      <c r="B132" s="12" t="s">
        <v>859</v>
      </c>
      <c r="C132" s="3">
        <v>1</v>
      </c>
    </row>
    <row r="133" spans="2:3" x14ac:dyDescent="0.25">
      <c r="B133" s="12" t="s">
        <v>892</v>
      </c>
      <c r="C133" s="3">
        <v>1</v>
      </c>
    </row>
    <row r="134" spans="2:3" ht="30" x14ac:dyDescent="0.25">
      <c r="B134" s="12" t="s">
        <v>896</v>
      </c>
      <c r="C134" s="3">
        <v>1</v>
      </c>
    </row>
    <row r="135" spans="2:3" x14ac:dyDescent="0.25">
      <c r="B135" s="12" t="s">
        <v>947</v>
      </c>
      <c r="C135" s="3">
        <v>1</v>
      </c>
    </row>
    <row r="136" spans="2:3" x14ac:dyDescent="0.25">
      <c r="B136" s="12" t="s">
        <v>967</v>
      </c>
      <c r="C136" s="3">
        <v>1</v>
      </c>
    </row>
    <row r="137" spans="2:3" ht="30" x14ac:dyDescent="0.25">
      <c r="B137" s="12" t="s">
        <v>1010</v>
      </c>
      <c r="C137" s="3">
        <v>1</v>
      </c>
    </row>
    <row r="138" spans="2:3" x14ac:dyDescent="0.25">
      <c r="B138" s="12" t="s">
        <v>1028</v>
      </c>
      <c r="C138" s="3">
        <v>1</v>
      </c>
    </row>
    <row r="139" spans="2:3" x14ac:dyDescent="0.25">
      <c r="C139" s="1"/>
    </row>
  </sheetData>
  <autoFilter ref="B34:C138">
    <sortState ref="B35:C138">
      <sortCondition descending="1" ref="C34:C138"/>
    </sortState>
  </autoFilter>
  <pageMargins left="0.7" right="0.7" top="0.78740157499999996" bottom="0.78740157499999996" header="0.3" footer="0.3"/>
  <pageSetup paperSize="9" orientation="landscape" r:id="rId1"/>
  <ignoredErrors>
    <ignoredError sqref="C20:D2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33"/>
  <sheetViews>
    <sheetView workbookViewId="0"/>
  </sheetViews>
  <sheetFormatPr defaultRowHeight="15" x14ac:dyDescent="0.25"/>
  <cols>
    <col min="2" max="2" width="64.28515625" customWidth="1"/>
    <col min="3" max="3" width="12.7109375" bestFit="1" customWidth="1"/>
  </cols>
  <sheetData>
    <row r="2" spans="2:14" x14ac:dyDescent="0.25">
      <c r="B2" s="10" t="s">
        <v>581</v>
      </c>
    </row>
    <row r="4" spans="2:14" x14ac:dyDescent="0.25">
      <c r="B4" s="14"/>
      <c r="C4" s="14"/>
      <c r="D4" s="24" t="s">
        <v>28</v>
      </c>
      <c r="E4" s="24"/>
      <c r="F4" s="24"/>
      <c r="G4" s="24"/>
      <c r="H4" s="24"/>
      <c r="I4" s="24"/>
      <c r="J4" s="24"/>
      <c r="K4" s="24"/>
      <c r="L4" s="24"/>
      <c r="M4" s="24"/>
      <c r="N4" s="14"/>
    </row>
    <row r="5" spans="2:14" x14ac:dyDescent="0.25">
      <c r="B5" s="13" t="s">
        <v>27</v>
      </c>
      <c r="C5" s="13" t="s">
        <v>26</v>
      </c>
      <c r="D5" s="11">
        <v>2008</v>
      </c>
      <c r="E5" s="11">
        <v>2009</v>
      </c>
      <c r="F5" s="11">
        <v>2010</v>
      </c>
      <c r="G5" s="11">
        <v>2011</v>
      </c>
      <c r="H5" s="11">
        <v>2012</v>
      </c>
      <c r="I5" s="11">
        <v>2013</v>
      </c>
      <c r="J5" s="11">
        <v>2014</v>
      </c>
      <c r="K5" s="11">
        <v>2015</v>
      </c>
      <c r="L5" s="11">
        <v>2016</v>
      </c>
      <c r="M5" s="11">
        <v>2017</v>
      </c>
      <c r="N5" s="13" t="s">
        <v>25</v>
      </c>
    </row>
    <row r="6" spans="2:14" x14ac:dyDescent="0.25">
      <c r="B6" s="12" t="s">
        <v>29</v>
      </c>
      <c r="C6" s="2" t="s">
        <v>7</v>
      </c>
      <c r="D6" s="3">
        <v>11</v>
      </c>
      <c r="E6" s="3">
        <v>15</v>
      </c>
      <c r="F6" s="3">
        <v>6</v>
      </c>
      <c r="G6" s="3">
        <v>13</v>
      </c>
      <c r="H6" s="3">
        <v>10</v>
      </c>
      <c r="I6" s="3">
        <v>9</v>
      </c>
      <c r="J6" s="3">
        <v>18</v>
      </c>
      <c r="K6" s="3">
        <v>13</v>
      </c>
      <c r="L6" s="3">
        <v>12</v>
      </c>
      <c r="M6" s="3">
        <v>5</v>
      </c>
      <c r="N6" s="3">
        <v>112</v>
      </c>
    </row>
    <row r="7" spans="2:14" x14ac:dyDescent="0.25">
      <c r="B7" s="12" t="s">
        <v>30</v>
      </c>
      <c r="C7" s="2" t="s">
        <v>8</v>
      </c>
      <c r="D7" s="3">
        <v>48</v>
      </c>
      <c r="E7" s="3">
        <v>56</v>
      </c>
      <c r="F7" s="3">
        <v>76</v>
      </c>
      <c r="G7" s="3">
        <v>119</v>
      </c>
      <c r="H7" s="3">
        <v>140</v>
      </c>
      <c r="I7" s="3">
        <v>145</v>
      </c>
      <c r="J7" s="3">
        <v>180</v>
      </c>
      <c r="K7" s="3">
        <v>161</v>
      </c>
      <c r="L7" s="3">
        <v>163</v>
      </c>
      <c r="M7" s="3">
        <v>140</v>
      </c>
      <c r="N7" s="3">
        <v>1228</v>
      </c>
    </row>
    <row r="8" spans="2:14" x14ac:dyDescent="0.25">
      <c r="B8" s="12" t="s">
        <v>31</v>
      </c>
      <c r="C8" s="2" t="s">
        <v>9</v>
      </c>
      <c r="D8" s="3">
        <v>97</v>
      </c>
      <c r="E8" s="3">
        <v>98</v>
      </c>
      <c r="F8" s="3">
        <v>169</v>
      </c>
      <c r="G8" s="3">
        <v>237</v>
      </c>
      <c r="H8" s="3">
        <v>257</v>
      </c>
      <c r="I8" s="3">
        <v>329</v>
      </c>
      <c r="J8" s="3">
        <v>362</v>
      </c>
      <c r="K8" s="3">
        <v>336</v>
      </c>
      <c r="L8" s="3">
        <v>354</v>
      </c>
      <c r="M8" s="3">
        <v>287</v>
      </c>
      <c r="N8" s="3">
        <v>2526</v>
      </c>
    </row>
    <row r="9" spans="2:14" x14ac:dyDescent="0.25">
      <c r="B9" s="12" t="s">
        <v>32</v>
      </c>
      <c r="C9" s="2" t="s">
        <v>10</v>
      </c>
      <c r="D9" s="3">
        <v>683</v>
      </c>
      <c r="E9" s="3">
        <v>690</v>
      </c>
      <c r="F9" s="3">
        <v>944</v>
      </c>
      <c r="G9" s="3">
        <v>1199</v>
      </c>
      <c r="H9" s="3">
        <v>1399</v>
      </c>
      <c r="I9" s="3">
        <v>1582</v>
      </c>
      <c r="J9" s="3">
        <v>1799</v>
      </c>
      <c r="K9" s="3">
        <v>1795</v>
      </c>
      <c r="L9" s="3">
        <v>1840</v>
      </c>
      <c r="M9" s="3">
        <v>1596</v>
      </c>
      <c r="N9" s="3">
        <v>13527</v>
      </c>
    </row>
    <row r="10" spans="2:14" ht="30" x14ac:dyDescent="0.25">
      <c r="B10" s="12" t="s">
        <v>33</v>
      </c>
      <c r="C10" s="2" t="s">
        <v>11</v>
      </c>
      <c r="D10" s="3">
        <v>1</v>
      </c>
      <c r="E10" s="3"/>
      <c r="F10" s="3">
        <v>1</v>
      </c>
      <c r="G10" s="3">
        <v>4</v>
      </c>
      <c r="H10" s="3">
        <v>10</v>
      </c>
      <c r="I10" s="3">
        <v>11</v>
      </c>
      <c r="J10" s="3">
        <v>9</v>
      </c>
      <c r="K10" s="3">
        <v>11</v>
      </c>
      <c r="L10" s="3">
        <v>16</v>
      </c>
      <c r="M10" s="3">
        <v>10</v>
      </c>
      <c r="N10" s="3">
        <v>73</v>
      </c>
    </row>
    <row r="11" spans="2:14" x14ac:dyDescent="0.25">
      <c r="B11" s="12" t="s">
        <v>34</v>
      </c>
      <c r="C11" s="2" t="s">
        <v>12</v>
      </c>
      <c r="D11" s="3">
        <v>6</v>
      </c>
      <c r="E11" s="3">
        <v>4</v>
      </c>
      <c r="F11" s="3">
        <v>12</v>
      </c>
      <c r="G11" s="3">
        <v>18</v>
      </c>
      <c r="H11" s="3">
        <v>22</v>
      </c>
      <c r="I11" s="3">
        <v>47</v>
      </c>
      <c r="J11" s="3">
        <v>46</v>
      </c>
      <c r="K11" s="3">
        <v>43</v>
      </c>
      <c r="L11" s="3">
        <v>38</v>
      </c>
      <c r="M11" s="3">
        <v>40</v>
      </c>
      <c r="N11" s="3">
        <v>276</v>
      </c>
    </row>
    <row r="12" spans="2:14" x14ac:dyDescent="0.25">
      <c r="B12" s="12" t="s">
        <v>35</v>
      </c>
      <c r="C12" s="2" t="s">
        <v>13</v>
      </c>
      <c r="D12" s="3">
        <v>27</v>
      </c>
      <c r="E12" s="3">
        <v>61</v>
      </c>
      <c r="F12" s="3">
        <v>45</v>
      </c>
      <c r="G12" s="3">
        <v>98</v>
      </c>
      <c r="H12" s="3">
        <v>109</v>
      </c>
      <c r="I12" s="3">
        <v>106</v>
      </c>
      <c r="J12" s="3">
        <v>90</v>
      </c>
      <c r="K12" s="3">
        <v>127</v>
      </c>
      <c r="L12" s="3">
        <v>95</v>
      </c>
      <c r="M12" s="3">
        <v>90</v>
      </c>
      <c r="N12" s="3">
        <v>848</v>
      </c>
    </row>
    <row r="13" spans="2:14" ht="45" x14ac:dyDescent="0.25">
      <c r="B13" s="12" t="s">
        <v>36</v>
      </c>
      <c r="C13" s="2" t="s">
        <v>23</v>
      </c>
      <c r="D13" s="3"/>
      <c r="E13" s="3">
        <v>3</v>
      </c>
      <c r="F13" s="3"/>
      <c r="G13" s="3"/>
      <c r="H13" s="3"/>
      <c r="I13" s="3">
        <v>1</v>
      </c>
      <c r="J13" s="3">
        <v>1</v>
      </c>
      <c r="K13" s="3"/>
      <c r="L13" s="3">
        <v>1</v>
      </c>
      <c r="M13" s="3">
        <v>4</v>
      </c>
      <c r="N13" s="3">
        <v>10</v>
      </c>
    </row>
    <row r="14" spans="2:14" x14ac:dyDescent="0.25">
      <c r="B14" s="12" t="s">
        <v>37</v>
      </c>
      <c r="C14" s="2" t="s">
        <v>14</v>
      </c>
      <c r="D14" s="3">
        <v>917</v>
      </c>
      <c r="E14" s="3">
        <v>1164</v>
      </c>
      <c r="F14" s="3">
        <v>1732</v>
      </c>
      <c r="G14" s="3">
        <v>2320</v>
      </c>
      <c r="H14" s="3">
        <v>2893</v>
      </c>
      <c r="I14" s="3">
        <v>3333</v>
      </c>
      <c r="J14" s="3">
        <v>4162</v>
      </c>
      <c r="K14" s="3">
        <v>4715</v>
      </c>
      <c r="L14" s="3">
        <v>5294</v>
      </c>
      <c r="M14" s="3">
        <v>5173</v>
      </c>
      <c r="N14" s="3">
        <v>31703</v>
      </c>
    </row>
    <row r="15" spans="2:14" x14ac:dyDescent="0.25">
      <c r="B15" s="12" t="s">
        <v>38</v>
      </c>
      <c r="C15" s="2" t="s">
        <v>15</v>
      </c>
      <c r="D15" s="3">
        <v>29</v>
      </c>
      <c r="E15" s="3">
        <v>26</v>
      </c>
      <c r="F15" s="3">
        <v>23</v>
      </c>
      <c r="G15" s="3">
        <v>22</v>
      </c>
      <c r="H15" s="3">
        <v>41</v>
      </c>
      <c r="I15" s="3">
        <v>45</v>
      </c>
      <c r="J15" s="3">
        <v>64</v>
      </c>
      <c r="K15" s="3">
        <v>64</v>
      </c>
      <c r="L15" s="3">
        <v>60</v>
      </c>
      <c r="M15" s="3">
        <v>58</v>
      </c>
      <c r="N15" s="3">
        <v>432</v>
      </c>
    </row>
    <row r="16" spans="2:14" ht="60" x14ac:dyDescent="0.25">
      <c r="B16" s="12" t="s">
        <v>39</v>
      </c>
      <c r="C16" s="2" t="s">
        <v>16</v>
      </c>
      <c r="D16" s="3">
        <v>13</v>
      </c>
      <c r="E16" s="3">
        <v>10</v>
      </c>
      <c r="F16" s="3">
        <v>16</v>
      </c>
      <c r="G16" s="3">
        <v>63</v>
      </c>
      <c r="H16" s="3">
        <v>35</v>
      </c>
      <c r="I16" s="3">
        <v>44</v>
      </c>
      <c r="J16" s="3">
        <v>52</v>
      </c>
      <c r="K16" s="3">
        <v>54</v>
      </c>
      <c r="L16" s="3">
        <v>51</v>
      </c>
      <c r="M16" s="3">
        <v>21</v>
      </c>
      <c r="N16" s="3">
        <v>359</v>
      </c>
    </row>
    <row r="17" spans="2:21" ht="30" x14ac:dyDescent="0.25">
      <c r="B17" s="12" t="s">
        <v>40</v>
      </c>
      <c r="C17" s="2" t="s">
        <v>17</v>
      </c>
      <c r="D17" s="3">
        <v>110</v>
      </c>
      <c r="E17" s="3">
        <v>198</v>
      </c>
      <c r="F17" s="3">
        <v>338</v>
      </c>
      <c r="G17" s="3">
        <v>486</v>
      </c>
      <c r="H17" s="3">
        <v>578</v>
      </c>
      <c r="I17" s="3">
        <v>597</v>
      </c>
      <c r="J17" s="3">
        <v>696</v>
      </c>
      <c r="K17" s="3">
        <v>696</v>
      </c>
      <c r="L17" s="3">
        <v>677</v>
      </c>
      <c r="M17" s="3">
        <v>723</v>
      </c>
      <c r="N17" s="3">
        <v>5099</v>
      </c>
    </row>
    <row r="18" spans="2:21" x14ac:dyDescent="0.25">
      <c r="B18" s="12" t="s">
        <v>41</v>
      </c>
      <c r="C18" s="2" t="s">
        <v>18</v>
      </c>
      <c r="D18" s="3">
        <v>4</v>
      </c>
      <c r="E18" s="3">
        <v>2</v>
      </c>
      <c r="F18" s="3">
        <v>4</v>
      </c>
      <c r="G18" s="3">
        <v>15</v>
      </c>
      <c r="H18" s="3">
        <v>15</v>
      </c>
      <c r="I18" s="3">
        <v>13</v>
      </c>
      <c r="J18" s="3">
        <v>21</v>
      </c>
      <c r="K18" s="3">
        <v>36</v>
      </c>
      <c r="L18" s="3">
        <v>54</v>
      </c>
      <c r="M18" s="3">
        <v>42</v>
      </c>
      <c r="N18" s="3">
        <v>206</v>
      </c>
    </row>
    <row r="19" spans="2:21" x14ac:dyDescent="0.25">
      <c r="B19" s="12" t="s">
        <v>42</v>
      </c>
      <c r="C19" s="2" t="s">
        <v>19</v>
      </c>
      <c r="D19" s="3">
        <v>19</v>
      </c>
      <c r="E19" s="3">
        <v>38</v>
      </c>
      <c r="F19" s="3">
        <v>53</v>
      </c>
      <c r="G19" s="3">
        <v>43</v>
      </c>
      <c r="H19" s="3">
        <v>78</v>
      </c>
      <c r="I19" s="3">
        <v>85</v>
      </c>
      <c r="J19" s="3">
        <v>80</v>
      </c>
      <c r="K19" s="3">
        <v>82</v>
      </c>
      <c r="L19" s="3">
        <v>67</v>
      </c>
      <c r="M19" s="3">
        <v>69</v>
      </c>
      <c r="N19" s="3">
        <v>614</v>
      </c>
    </row>
    <row r="20" spans="2:21" x14ac:dyDescent="0.25">
      <c r="B20" s="12" t="s">
        <v>43</v>
      </c>
      <c r="C20" s="2" t="s">
        <v>20</v>
      </c>
      <c r="D20" s="3">
        <v>1</v>
      </c>
      <c r="E20" s="3"/>
      <c r="F20" s="3"/>
      <c r="G20" s="3"/>
      <c r="H20" s="3"/>
      <c r="I20" s="3"/>
      <c r="J20" s="3"/>
      <c r="K20" s="3"/>
      <c r="L20" s="3"/>
      <c r="M20" s="3">
        <v>3</v>
      </c>
      <c r="N20" s="3">
        <v>4</v>
      </c>
    </row>
    <row r="21" spans="2:21" ht="45" x14ac:dyDescent="0.25">
      <c r="B21" s="12" t="s">
        <v>44</v>
      </c>
      <c r="C21" s="2" t="s">
        <v>24</v>
      </c>
      <c r="D21" s="3"/>
      <c r="E21" s="3">
        <v>1</v>
      </c>
      <c r="F21" s="3">
        <v>2</v>
      </c>
      <c r="G21" s="3">
        <v>4</v>
      </c>
      <c r="H21" s="3">
        <v>42</v>
      </c>
      <c r="I21" s="3">
        <v>83</v>
      </c>
      <c r="J21" s="3">
        <v>108</v>
      </c>
      <c r="K21" s="3">
        <v>210</v>
      </c>
      <c r="L21" s="3">
        <v>180</v>
      </c>
      <c r="M21" s="3">
        <v>100</v>
      </c>
      <c r="N21" s="3">
        <v>730</v>
      </c>
    </row>
    <row r="22" spans="2:21" x14ac:dyDescent="0.25">
      <c r="B22" s="12" t="s">
        <v>45</v>
      </c>
      <c r="C22" s="2" t="s">
        <v>21</v>
      </c>
      <c r="D22" s="3">
        <v>15</v>
      </c>
      <c r="E22" s="3">
        <v>11</v>
      </c>
      <c r="F22" s="3">
        <v>15</v>
      </c>
      <c r="G22" s="3">
        <v>36</v>
      </c>
      <c r="H22" s="3">
        <v>31</v>
      </c>
      <c r="I22" s="3">
        <v>33</v>
      </c>
      <c r="J22" s="3">
        <v>45</v>
      </c>
      <c r="K22" s="3">
        <v>61</v>
      </c>
      <c r="L22" s="3">
        <v>40</v>
      </c>
      <c r="M22" s="3">
        <v>48</v>
      </c>
      <c r="N22" s="3">
        <v>335</v>
      </c>
    </row>
    <row r="23" spans="2:21" x14ac:dyDescent="0.25">
      <c r="B23" s="12" t="s">
        <v>46</v>
      </c>
      <c r="C23" s="2" t="s">
        <v>22</v>
      </c>
      <c r="D23" s="3">
        <v>10</v>
      </c>
      <c r="E23" s="3">
        <v>6</v>
      </c>
      <c r="F23" s="3">
        <v>7</v>
      </c>
      <c r="G23" s="3">
        <v>11</v>
      </c>
      <c r="H23" s="3">
        <v>17</v>
      </c>
      <c r="I23" s="3">
        <v>19</v>
      </c>
      <c r="J23" s="3">
        <v>24</v>
      </c>
      <c r="K23" s="3">
        <v>26</v>
      </c>
      <c r="L23" s="3">
        <v>26</v>
      </c>
      <c r="M23" s="3">
        <v>22</v>
      </c>
      <c r="N23" s="3">
        <v>168</v>
      </c>
      <c r="U23" s="10"/>
    </row>
    <row r="24" spans="2:21" x14ac:dyDescent="0.25">
      <c r="B24" s="25" t="s">
        <v>25</v>
      </c>
      <c r="C24" s="26"/>
      <c r="D24" s="15">
        <f>SUM(D6:D23)</f>
        <v>1991</v>
      </c>
      <c r="E24" s="15">
        <f t="shared" ref="E24:N24" si="0">SUM(E6:E23)</f>
        <v>2383</v>
      </c>
      <c r="F24" s="15">
        <f t="shared" si="0"/>
        <v>3443</v>
      </c>
      <c r="G24" s="15">
        <f t="shared" si="0"/>
        <v>4688</v>
      </c>
      <c r="H24" s="15">
        <f t="shared" si="0"/>
        <v>5677</v>
      </c>
      <c r="I24" s="15">
        <f t="shared" si="0"/>
        <v>6482</v>
      </c>
      <c r="J24" s="15">
        <f t="shared" si="0"/>
        <v>7757</v>
      </c>
      <c r="K24" s="15">
        <f t="shared" si="0"/>
        <v>8430</v>
      </c>
      <c r="L24" s="15">
        <f t="shared" si="0"/>
        <v>8968</v>
      </c>
      <c r="M24" s="15">
        <f t="shared" si="0"/>
        <v>8431</v>
      </c>
      <c r="N24" s="15">
        <f t="shared" si="0"/>
        <v>58250</v>
      </c>
      <c r="U24" s="10"/>
    </row>
    <row r="25" spans="2:21" x14ac:dyDescent="0.25">
      <c r="U25" s="10"/>
    </row>
    <row r="26" spans="2:21" x14ac:dyDescent="0.25">
      <c r="U26" s="10"/>
    </row>
    <row r="27" spans="2:21" x14ac:dyDescent="0.25">
      <c r="U27" s="10"/>
    </row>
    <row r="28" spans="2:21" x14ac:dyDescent="0.25">
      <c r="U28" s="10"/>
    </row>
    <row r="29" spans="2:21" x14ac:dyDescent="0.25">
      <c r="U29" s="10"/>
    </row>
    <row r="30" spans="2:21" x14ac:dyDescent="0.25">
      <c r="U30" s="10"/>
    </row>
    <row r="31" spans="2:21" x14ac:dyDescent="0.25">
      <c r="U31" s="10"/>
    </row>
    <row r="32" spans="2:21" x14ac:dyDescent="0.25">
      <c r="U32" s="10"/>
    </row>
    <row r="33" spans="21:21" x14ac:dyDescent="0.25">
      <c r="U33" s="10"/>
    </row>
  </sheetData>
  <mergeCells count="2">
    <mergeCell ref="D4:M4"/>
    <mergeCell ref="B24:C24"/>
  </mergeCells>
  <pageMargins left="0.7" right="0.7" top="0.78740157499999996" bottom="0.78740157499999996" header="0.3" footer="0.3"/>
  <pageSetup paperSize="9" orientation="portrait" r:id="rId1"/>
  <ignoredErrors>
    <ignoredError sqref="D24:N2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33"/>
  <sheetViews>
    <sheetView workbookViewId="0"/>
  </sheetViews>
  <sheetFormatPr defaultRowHeight="15" x14ac:dyDescent="0.25"/>
  <cols>
    <col min="2" max="2" width="55.85546875" bestFit="1" customWidth="1"/>
    <col min="3" max="3" width="10.140625" bestFit="1" customWidth="1"/>
  </cols>
  <sheetData>
    <row r="2" spans="2:14" x14ac:dyDescent="0.25">
      <c r="B2" s="10" t="s">
        <v>582</v>
      </c>
    </row>
    <row r="4" spans="2:14" x14ac:dyDescent="0.25">
      <c r="B4" s="14"/>
      <c r="C4" s="14"/>
      <c r="D4" s="24" t="s">
        <v>28</v>
      </c>
      <c r="E4" s="24"/>
      <c r="F4" s="24"/>
      <c r="G4" s="24"/>
      <c r="H4" s="24"/>
      <c r="I4" s="24"/>
      <c r="J4" s="24"/>
      <c r="K4" s="24"/>
      <c r="L4" s="24"/>
      <c r="M4" s="24"/>
      <c r="N4" s="14"/>
    </row>
    <row r="5" spans="2:14" x14ac:dyDescent="0.25">
      <c r="B5" s="13" t="s">
        <v>49</v>
      </c>
      <c r="C5" s="13" t="s">
        <v>50</v>
      </c>
      <c r="D5" s="11">
        <v>2008</v>
      </c>
      <c r="E5" s="11">
        <v>2009</v>
      </c>
      <c r="F5" s="11">
        <v>2010</v>
      </c>
      <c r="G5" s="11">
        <v>2011</v>
      </c>
      <c r="H5" s="11">
        <v>2012</v>
      </c>
      <c r="I5" s="11">
        <v>2013</v>
      </c>
      <c r="J5" s="11">
        <v>2014</v>
      </c>
      <c r="K5" s="11">
        <v>2015</v>
      </c>
      <c r="L5" s="11">
        <v>2016</v>
      </c>
      <c r="M5" s="11">
        <v>2017</v>
      </c>
      <c r="N5" s="13" t="s">
        <v>25</v>
      </c>
    </row>
    <row r="6" spans="2:14" x14ac:dyDescent="0.25">
      <c r="B6" s="2" t="s">
        <v>176</v>
      </c>
      <c r="C6" s="2" t="s">
        <v>52</v>
      </c>
      <c r="D6" s="3">
        <v>30</v>
      </c>
      <c r="E6" s="3">
        <v>38</v>
      </c>
      <c r="F6" s="3">
        <v>51</v>
      </c>
      <c r="G6" s="3">
        <v>81</v>
      </c>
      <c r="H6" s="3">
        <v>99</v>
      </c>
      <c r="I6" s="3">
        <v>110</v>
      </c>
      <c r="J6" s="3">
        <v>145</v>
      </c>
      <c r="K6" s="3">
        <v>133</v>
      </c>
      <c r="L6" s="3">
        <v>131</v>
      </c>
      <c r="M6" s="3"/>
      <c r="N6" s="3">
        <v>818</v>
      </c>
    </row>
    <row r="7" spans="2:14" x14ac:dyDescent="0.25">
      <c r="B7" s="2" t="s">
        <v>177</v>
      </c>
      <c r="C7" s="2" t="s">
        <v>53</v>
      </c>
      <c r="D7" s="3">
        <v>24</v>
      </c>
      <c r="E7" s="3">
        <v>28</v>
      </c>
      <c r="F7" s="3">
        <v>47</v>
      </c>
      <c r="G7" s="3">
        <v>85</v>
      </c>
      <c r="H7" s="3">
        <v>83</v>
      </c>
      <c r="I7" s="3">
        <v>103</v>
      </c>
      <c r="J7" s="3">
        <v>97</v>
      </c>
      <c r="K7" s="3">
        <v>117</v>
      </c>
      <c r="L7" s="3">
        <v>100</v>
      </c>
      <c r="M7" s="3"/>
      <c r="N7" s="3">
        <v>684</v>
      </c>
    </row>
    <row r="8" spans="2:14" x14ac:dyDescent="0.25">
      <c r="B8" s="2" t="s">
        <v>178</v>
      </c>
      <c r="C8" s="2" t="s">
        <v>54</v>
      </c>
      <c r="D8" s="3">
        <v>21</v>
      </c>
      <c r="E8" s="3">
        <v>16</v>
      </c>
      <c r="F8" s="3">
        <v>32</v>
      </c>
      <c r="G8" s="3">
        <v>48</v>
      </c>
      <c r="H8" s="3">
        <v>49</v>
      </c>
      <c r="I8" s="3">
        <v>77</v>
      </c>
      <c r="J8" s="3">
        <v>93</v>
      </c>
      <c r="K8" s="3">
        <v>113</v>
      </c>
      <c r="L8" s="3">
        <v>118</v>
      </c>
      <c r="M8" s="3"/>
      <c r="N8" s="3">
        <v>567</v>
      </c>
    </row>
    <row r="9" spans="2:14" x14ac:dyDescent="0.25">
      <c r="B9" s="2" t="s">
        <v>179</v>
      </c>
      <c r="C9" s="2" t="s">
        <v>55</v>
      </c>
      <c r="D9" s="3">
        <v>20</v>
      </c>
      <c r="E9" s="3">
        <v>23</v>
      </c>
      <c r="F9" s="3">
        <v>44</v>
      </c>
      <c r="G9" s="3">
        <v>71</v>
      </c>
      <c r="H9" s="3">
        <v>89</v>
      </c>
      <c r="I9" s="3">
        <v>102</v>
      </c>
      <c r="J9" s="3">
        <v>101</v>
      </c>
      <c r="K9" s="3">
        <v>121</v>
      </c>
      <c r="L9" s="3">
        <v>115</v>
      </c>
      <c r="M9" s="3">
        <v>2</v>
      </c>
      <c r="N9" s="3">
        <v>688</v>
      </c>
    </row>
    <row r="10" spans="2:14" x14ac:dyDescent="0.25">
      <c r="B10" s="2" t="s">
        <v>180</v>
      </c>
      <c r="C10" s="2" t="s">
        <v>56</v>
      </c>
      <c r="D10" s="3">
        <v>27</v>
      </c>
      <c r="E10" s="3">
        <v>66</v>
      </c>
      <c r="F10" s="3">
        <v>101</v>
      </c>
      <c r="G10" s="3">
        <v>109</v>
      </c>
      <c r="H10" s="3">
        <v>134</v>
      </c>
      <c r="I10" s="3">
        <v>163</v>
      </c>
      <c r="J10" s="3">
        <v>206</v>
      </c>
      <c r="K10" s="3">
        <v>224</v>
      </c>
      <c r="L10" s="3">
        <v>287</v>
      </c>
      <c r="M10" s="3">
        <v>2</v>
      </c>
      <c r="N10" s="3">
        <v>1319</v>
      </c>
    </row>
    <row r="11" spans="2:14" x14ac:dyDescent="0.25">
      <c r="B11" s="2" t="s">
        <v>181</v>
      </c>
      <c r="C11" s="2" t="s">
        <v>57</v>
      </c>
      <c r="D11" s="3">
        <v>2</v>
      </c>
      <c r="E11" s="3">
        <v>1</v>
      </c>
      <c r="F11" s="3">
        <v>2</v>
      </c>
      <c r="G11" s="3">
        <v>3</v>
      </c>
      <c r="H11" s="3">
        <v>3</v>
      </c>
      <c r="I11" s="3">
        <v>2</v>
      </c>
      <c r="J11" s="3">
        <v>6</v>
      </c>
      <c r="K11" s="3">
        <v>5</v>
      </c>
      <c r="L11" s="3">
        <v>12</v>
      </c>
      <c r="M11" s="3"/>
      <c r="N11" s="3">
        <v>36</v>
      </c>
    </row>
    <row r="12" spans="2:14" x14ac:dyDescent="0.25">
      <c r="B12" s="2" t="s">
        <v>182</v>
      </c>
      <c r="C12" s="2" t="s">
        <v>58</v>
      </c>
      <c r="D12" s="3">
        <v>13</v>
      </c>
      <c r="E12" s="3">
        <v>42</v>
      </c>
      <c r="F12" s="3">
        <v>56</v>
      </c>
      <c r="G12" s="3">
        <v>86</v>
      </c>
      <c r="H12" s="3">
        <v>103</v>
      </c>
      <c r="I12" s="3">
        <v>91</v>
      </c>
      <c r="J12" s="3">
        <v>108</v>
      </c>
      <c r="K12" s="3">
        <v>96</v>
      </c>
      <c r="L12" s="3">
        <v>89</v>
      </c>
      <c r="M12" s="3"/>
      <c r="N12" s="3">
        <v>684</v>
      </c>
    </row>
    <row r="13" spans="2:14" x14ac:dyDescent="0.25">
      <c r="B13" s="2" t="s">
        <v>183</v>
      </c>
      <c r="C13" s="2" t="s">
        <v>59</v>
      </c>
      <c r="D13" s="3">
        <v>74</v>
      </c>
      <c r="E13" s="3">
        <v>76</v>
      </c>
      <c r="F13" s="3">
        <v>112</v>
      </c>
      <c r="G13" s="3">
        <v>114</v>
      </c>
      <c r="H13" s="3">
        <v>146</v>
      </c>
      <c r="I13" s="3">
        <v>216</v>
      </c>
      <c r="J13" s="3">
        <v>191</v>
      </c>
      <c r="K13" s="3">
        <v>169</v>
      </c>
      <c r="L13" s="3">
        <v>167</v>
      </c>
      <c r="M13" s="3"/>
      <c r="N13" s="3">
        <v>1265</v>
      </c>
    </row>
    <row r="14" spans="2:14" x14ac:dyDescent="0.25">
      <c r="B14" s="2" t="s">
        <v>184</v>
      </c>
      <c r="C14" s="2" t="s">
        <v>60</v>
      </c>
      <c r="D14" s="3">
        <v>68</v>
      </c>
      <c r="E14" s="3">
        <v>83</v>
      </c>
      <c r="F14" s="3">
        <v>115</v>
      </c>
      <c r="G14" s="3">
        <v>209</v>
      </c>
      <c r="H14" s="3">
        <v>215</v>
      </c>
      <c r="I14" s="3">
        <v>205</v>
      </c>
      <c r="J14" s="3">
        <v>213</v>
      </c>
      <c r="K14" s="3">
        <v>200</v>
      </c>
      <c r="L14" s="3">
        <v>215</v>
      </c>
      <c r="M14" s="3">
        <v>7</v>
      </c>
      <c r="N14" s="3">
        <v>1530</v>
      </c>
    </row>
    <row r="15" spans="2:14" x14ac:dyDescent="0.25">
      <c r="B15" s="2" t="s">
        <v>185</v>
      </c>
      <c r="C15" s="2" t="s">
        <v>61</v>
      </c>
      <c r="D15" s="3">
        <v>39</v>
      </c>
      <c r="E15" s="3">
        <v>56</v>
      </c>
      <c r="F15" s="3">
        <v>63</v>
      </c>
      <c r="G15" s="3">
        <v>95</v>
      </c>
      <c r="H15" s="3">
        <v>104</v>
      </c>
      <c r="I15" s="3">
        <v>144</v>
      </c>
      <c r="J15" s="3">
        <v>178</v>
      </c>
      <c r="K15" s="3">
        <v>177</v>
      </c>
      <c r="L15" s="3">
        <v>150</v>
      </c>
      <c r="M15" s="3"/>
      <c r="N15" s="3">
        <v>1006</v>
      </c>
    </row>
    <row r="16" spans="2:14" x14ac:dyDescent="0.25">
      <c r="B16" s="2" t="s">
        <v>186</v>
      </c>
      <c r="C16" s="2" t="s">
        <v>62</v>
      </c>
      <c r="D16" s="3">
        <v>17</v>
      </c>
      <c r="E16" s="3">
        <v>7</v>
      </c>
      <c r="F16" s="3">
        <v>18</v>
      </c>
      <c r="G16" s="3">
        <v>50</v>
      </c>
      <c r="H16" s="3">
        <v>47</v>
      </c>
      <c r="I16" s="3">
        <v>81</v>
      </c>
      <c r="J16" s="3">
        <v>117</v>
      </c>
      <c r="K16" s="3">
        <v>91</v>
      </c>
      <c r="L16" s="3">
        <v>97</v>
      </c>
      <c r="M16" s="3"/>
      <c r="N16" s="3">
        <v>525</v>
      </c>
    </row>
    <row r="17" spans="2:14" x14ac:dyDescent="0.25">
      <c r="B17" s="2" t="s">
        <v>187</v>
      </c>
      <c r="C17" s="2" t="s">
        <v>63</v>
      </c>
      <c r="D17" s="3">
        <v>26</v>
      </c>
      <c r="E17" s="3">
        <v>25</v>
      </c>
      <c r="F17" s="3">
        <v>83</v>
      </c>
      <c r="G17" s="3">
        <v>86</v>
      </c>
      <c r="H17" s="3">
        <v>132</v>
      </c>
      <c r="I17" s="3">
        <v>149</v>
      </c>
      <c r="J17" s="3">
        <v>201</v>
      </c>
      <c r="K17" s="3">
        <v>195</v>
      </c>
      <c r="L17" s="3">
        <v>160</v>
      </c>
      <c r="M17" s="3">
        <v>2</v>
      </c>
      <c r="N17" s="3">
        <v>1059</v>
      </c>
    </row>
    <row r="18" spans="2:14" x14ac:dyDescent="0.25">
      <c r="B18" s="2" t="s">
        <v>188</v>
      </c>
      <c r="C18" s="2" t="s">
        <v>64</v>
      </c>
      <c r="D18" s="3">
        <v>32</v>
      </c>
      <c r="E18" s="3">
        <v>48</v>
      </c>
      <c r="F18" s="3">
        <v>38</v>
      </c>
      <c r="G18" s="3">
        <v>96</v>
      </c>
      <c r="H18" s="3">
        <v>99</v>
      </c>
      <c r="I18" s="3">
        <v>149</v>
      </c>
      <c r="J18" s="3">
        <v>142</v>
      </c>
      <c r="K18" s="3">
        <v>139</v>
      </c>
      <c r="L18" s="3">
        <v>124</v>
      </c>
      <c r="M18" s="3"/>
      <c r="N18" s="3">
        <v>867</v>
      </c>
    </row>
    <row r="19" spans="2:14" x14ac:dyDescent="0.25">
      <c r="B19" s="2" t="s">
        <v>189</v>
      </c>
      <c r="C19" s="2" t="s">
        <v>65</v>
      </c>
      <c r="D19" s="3">
        <v>7</v>
      </c>
      <c r="E19" s="3">
        <v>11</v>
      </c>
      <c r="F19" s="3">
        <v>25</v>
      </c>
      <c r="G19" s="3">
        <v>44</v>
      </c>
      <c r="H19" s="3">
        <v>50</v>
      </c>
      <c r="I19" s="3">
        <v>65</v>
      </c>
      <c r="J19" s="3">
        <v>62</v>
      </c>
      <c r="K19" s="3">
        <v>79</v>
      </c>
      <c r="L19" s="3">
        <v>110</v>
      </c>
      <c r="M19" s="3"/>
      <c r="N19" s="3">
        <v>453</v>
      </c>
    </row>
    <row r="20" spans="2:14" x14ac:dyDescent="0.25">
      <c r="B20" s="2" t="s">
        <v>190</v>
      </c>
      <c r="C20" s="2" t="s">
        <v>66</v>
      </c>
      <c r="D20" s="3">
        <v>15</v>
      </c>
      <c r="E20" s="3">
        <v>15</v>
      </c>
      <c r="F20" s="3">
        <v>21</v>
      </c>
      <c r="G20" s="3">
        <v>37</v>
      </c>
      <c r="H20" s="3">
        <v>41</v>
      </c>
      <c r="I20" s="3">
        <v>52</v>
      </c>
      <c r="J20" s="3">
        <v>61</v>
      </c>
      <c r="K20" s="3">
        <v>91</v>
      </c>
      <c r="L20" s="3">
        <v>80</v>
      </c>
      <c r="M20" s="3"/>
      <c r="N20" s="3">
        <v>413</v>
      </c>
    </row>
    <row r="21" spans="2:14" x14ac:dyDescent="0.25">
      <c r="B21" s="2" t="s">
        <v>191</v>
      </c>
      <c r="C21" s="2" t="s">
        <v>67</v>
      </c>
      <c r="D21" s="3"/>
      <c r="E21" s="3"/>
      <c r="F21" s="3">
        <v>2</v>
      </c>
      <c r="G21" s="3">
        <v>1</v>
      </c>
      <c r="H21" s="3">
        <v>5</v>
      </c>
      <c r="I21" s="3">
        <v>15</v>
      </c>
      <c r="J21" s="3">
        <v>10</v>
      </c>
      <c r="K21" s="3">
        <v>13</v>
      </c>
      <c r="L21" s="3">
        <v>13</v>
      </c>
      <c r="M21" s="3"/>
      <c r="N21" s="3">
        <v>59</v>
      </c>
    </row>
    <row r="22" spans="2:14" x14ac:dyDescent="0.25">
      <c r="B22" s="2" t="s">
        <v>192</v>
      </c>
      <c r="C22" s="2" t="s">
        <v>68</v>
      </c>
      <c r="D22" s="3">
        <v>1</v>
      </c>
      <c r="E22" s="3">
        <v>1</v>
      </c>
      <c r="F22" s="3">
        <v>2</v>
      </c>
      <c r="G22" s="3">
        <v>5</v>
      </c>
      <c r="H22" s="3">
        <v>12</v>
      </c>
      <c r="I22" s="3">
        <v>20</v>
      </c>
      <c r="J22" s="3">
        <v>35</v>
      </c>
      <c r="K22" s="3">
        <v>34</v>
      </c>
      <c r="L22" s="3">
        <v>20</v>
      </c>
      <c r="M22" s="3">
        <v>1</v>
      </c>
      <c r="N22" s="3">
        <v>131</v>
      </c>
    </row>
    <row r="23" spans="2:14" x14ac:dyDescent="0.25">
      <c r="B23" s="2" t="s">
        <v>193</v>
      </c>
      <c r="C23" s="2" t="s">
        <v>69</v>
      </c>
      <c r="D23" s="3">
        <v>53</v>
      </c>
      <c r="E23" s="3">
        <v>56</v>
      </c>
      <c r="F23" s="3">
        <v>86</v>
      </c>
      <c r="G23" s="3">
        <v>85</v>
      </c>
      <c r="H23" s="3">
        <v>99</v>
      </c>
      <c r="I23" s="3">
        <v>134</v>
      </c>
      <c r="J23" s="3">
        <v>155</v>
      </c>
      <c r="K23" s="3">
        <v>150</v>
      </c>
      <c r="L23" s="3">
        <v>140</v>
      </c>
      <c r="M23" s="3"/>
      <c r="N23" s="3">
        <v>958</v>
      </c>
    </row>
    <row r="24" spans="2:14" x14ac:dyDescent="0.25">
      <c r="B24" s="2" t="s">
        <v>194</v>
      </c>
      <c r="C24" s="2" t="s">
        <v>70</v>
      </c>
      <c r="D24" s="3">
        <v>13</v>
      </c>
      <c r="E24" s="3">
        <v>9</v>
      </c>
      <c r="F24" s="3">
        <v>22</v>
      </c>
      <c r="G24" s="3">
        <v>34</v>
      </c>
      <c r="H24" s="3">
        <v>26</v>
      </c>
      <c r="I24" s="3">
        <v>29</v>
      </c>
      <c r="J24" s="3">
        <v>36</v>
      </c>
      <c r="K24" s="3">
        <v>52</v>
      </c>
      <c r="L24" s="3">
        <v>58</v>
      </c>
      <c r="M24" s="3"/>
      <c r="N24" s="3">
        <v>279</v>
      </c>
    </row>
    <row r="25" spans="2:14" x14ac:dyDescent="0.25">
      <c r="B25" s="2" t="s">
        <v>195</v>
      </c>
      <c r="C25" s="2" t="s">
        <v>71</v>
      </c>
      <c r="D25" s="3">
        <v>5</v>
      </c>
      <c r="E25" s="3">
        <v>17</v>
      </c>
      <c r="F25" s="3">
        <v>23</v>
      </c>
      <c r="G25" s="3">
        <v>37</v>
      </c>
      <c r="H25" s="3">
        <v>42</v>
      </c>
      <c r="I25" s="3">
        <v>38</v>
      </c>
      <c r="J25" s="3">
        <v>27</v>
      </c>
      <c r="K25" s="3">
        <v>33</v>
      </c>
      <c r="L25" s="3">
        <v>41</v>
      </c>
      <c r="M25" s="3"/>
      <c r="N25" s="3">
        <v>263</v>
      </c>
    </row>
    <row r="26" spans="2:14" x14ac:dyDescent="0.25">
      <c r="B26" s="2" t="s">
        <v>196</v>
      </c>
      <c r="C26" s="2" t="s">
        <v>72</v>
      </c>
      <c r="D26" s="3">
        <v>4</v>
      </c>
      <c r="E26" s="3">
        <v>4</v>
      </c>
      <c r="F26" s="3">
        <v>9</v>
      </c>
      <c r="G26" s="3">
        <v>7</v>
      </c>
      <c r="H26" s="3">
        <v>4</v>
      </c>
      <c r="I26" s="3">
        <v>10</v>
      </c>
      <c r="J26" s="3">
        <v>10</v>
      </c>
      <c r="K26" s="3">
        <v>16</v>
      </c>
      <c r="L26" s="3">
        <v>3</v>
      </c>
      <c r="M26" s="3"/>
      <c r="N26" s="3">
        <v>67</v>
      </c>
    </row>
    <row r="27" spans="2:14" x14ac:dyDescent="0.25">
      <c r="B27" s="2" t="s">
        <v>197</v>
      </c>
      <c r="C27" s="2" t="s">
        <v>73</v>
      </c>
      <c r="D27" s="3">
        <v>19</v>
      </c>
      <c r="E27" s="3">
        <v>14</v>
      </c>
      <c r="F27" s="3">
        <v>24</v>
      </c>
      <c r="G27" s="3">
        <v>38</v>
      </c>
      <c r="H27" s="3">
        <v>27</v>
      </c>
      <c r="I27" s="3">
        <v>40</v>
      </c>
      <c r="J27" s="3">
        <v>130</v>
      </c>
      <c r="K27" s="3">
        <v>118</v>
      </c>
      <c r="L27" s="3">
        <v>60</v>
      </c>
      <c r="M27" s="3"/>
      <c r="N27" s="3">
        <v>470</v>
      </c>
    </row>
    <row r="28" spans="2:14" x14ac:dyDescent="0.25">
      <c r="B28" s="2" t="s">
        <v>198</v>
      </c>
      <c r="C28" s="2" t="s">
        <v>74</v>
      </c>
      <c r="D28" s="3">
        <v>7</v>
      </c>
      <c r="E28" s="3">
        <v>5</v>
      </c>
      <c r="F28" s="3">
        <v>14</v>
      </c>
      <c r="G28" s="3">
        <v>42</v>
      </c>
      <c r="H28" s="3">
        <v>119</v>
      </c>
      <c r="I28" s="3">
        <v>105</v>
      </c>
      <c r="J28" s="3">
        <v>172</v>
      </c>
      <c r="K28" s="3">
        <v>203</v>
      </c>
      <c r="L28" s="3">
        <v>230</v>
      </c>
      <c r="M28" s="3"/>
      <c r="N28" s="3">
        <v>897</v>
      </c>
    </row>
    <row r="29" spans="2:14" x14ac:dyDescent="0.25">
      <c r="B29" s="2" t="s">
        <v>199</v>
      </c>
      <c r="C29" s="2" t="s">
        <v>75</v>
      </c>
      <c r="D29" s="3">
        <v>13</v>
      </c>
      <c r="E29" s="3">
        <v>20</v>
      </c>
      <c r="F29" s="3">
        <v>21</v>
      </c>
      <c r="G29" s="3">
        <v>61</v>
      </c>
      <c r="H29" s="3">
        <v>66</v>
      </c>
      <c r="I29" s="3">
        <v>83</v>
      </c>
      <c r="J29" s="3">
        <v>67</v>
      </c>
      <c r="K29" s="3">
        <v>99</v>
      </c>
      <c r="L29" s="3">
        <v>151</v>
      </c>
      <c r="M29" s="3"/>
      <c r="N29" s="3">
        <v>581</v>
      </c>
    </row>
    <row r="30" spans="2:14" x14ac:dyDescent="0.25">
      <c r="B30" s="2" t="s">
        <v>200</v>
      </c>
      <c r="C30" s="2" t="s">
        <v>76</v>
      </c>
      <c r="D30" s="3">
        <v>8</v>
      </c>
      <c r="E30" s="3">
        <v>25</v>
      </c>
      <c r="F30" s="3">
        <v>30</v>
      </c>
      <c r="G30" s="3">
        <v>28</v>
      </c>
      <c r="H30" s="3">
        <v>71</v>
      </c>
      <c r="I30" s="3">
        <v>107</v>
      </c>
      <c r="J30" s="3">
        <v>94</v>
      </c>
      <c r="K30" s="3">
        <v>103</v>
      </c>
      <c r="L30" s="3">
        <v>114</v>
      </c>
      <c r="M30" s="3"/>
      <c r="N30" s="3">
        <v>580</v>
      </c>
    </row>
    <row r="31" spans="2:14" x14ac:dyDescent="0.25">
      <c r="B31" s="2" t="s">
        <v>201</v>
      </c>
      <c r="C31" s="2" t="s">
        <v>77</v>
      </c>
      <c r="D31" s="3">
        <v>4</v>
      </c>
      <c r="E31" s="3">
        <v>3</v>
      </c>
      <c r="F31" s="3">
        <v>12</v>
      </c>
      <c r="G31" s="3">
        <v>26</v>
      </c>
      <c r="H31" s="3">
        <v>14</v>
      </c>
      <c r="I31" s="3">
        <v>6</v>
      </c>
      <c r="J31" s="3">
        <v>3</v>
      </c>
      <c r="K31" s="3">
        <v>5</v>
      </c>
      <c r="L31" s="3">
        <v>3</v>
      </c>
      <c r="M31" s="3"/>
      <c r="N31" s="3">
        <v>76</v>
      </c>
    </row>
    <row r="32" spans="2:14" x14ac:dyDescent="0.25">
      <c r="B32" s="2" t="s">
        <v>202</v>
      </c>
      <c r="C32" s="2" t="s">
        <v>78</v>
      </c>
      <c r="D32" s="3">
        <v>3</v>
      </c>
      <c r="E32" s="3">
        <v>4</v>
      </c>
      <c r="F32" s="3">
        <v>7</v>
      </c>
      <c r="G32" s="3">
        <v>22</v>
      </c>
      <c r="H32" s="3">
        <v>25</v>
      </c>
      <c r="I32" s="3">
        <v>7</v>
      </c>
      <c r="J32" s="3">
        <v>17</v>
      </c>
      <c r="K32" s="3">
        <v>18</v>
      </c>
      <c r="L32" s="3">
        <v>13</v>
      </c>
      <c r="M32" s="3"/>
      <c r="N32" s="3">
        <v>116</v>
      </c>
    </row>
    <row r="33" spans="2:14" x14ac:dyDescent="0.25">
      <c r="B33" s="2" t="s">
        <v>203</v>
      </c>
      <c r="C33" s="2" t="s">
        <v>79</v>
      </c>
      <c r="D33" s="3">
        <v>17</v>
      </c>
      <c r="E33" s="3">
        <v>23</v>
      </c>
      <c r="F33" s="3">
        <v>28</v>
      </c>
      <c r="G33" s="3">
        <v>29</v>
      </c>
      <c r="H33" s="3">
        <v>31</v>
      </c>
      <c r="I33" s="3">
        <v>32</v>
      </c>
      <c r="J33" s="3">
        <v>20</v>
      </c>
      <c r="K33" s="3">
        <v>33</v>
      </c>
      <c r="L33" s="3">
        <v>20</v>
      </c>
      <c r="M33" s="3"/>
      <c r="N33" s="3">
        <v>233</v>
      </c>
    </row>
    <row r="34" spans="2:14" x14ac:dyDescent="0.25">
      <c r="B34" s="2" t="s">
        <v>204</v>
      </c>
      <c r="C34" s="2" t="s">
        <v>80</v>
      </c>
      <c r="D34" s="3">
        <v>60</v>
      </c>
      <c r="E34" s="3">
        <v>63</v>
      </c>
      <c r="F34" s="3">
        <v>86</v>
      </c>
      <c r="G34" s="3">
        <v>99</v>
      </c>
      <c r="H34" s="3">
        <v>138</v>
      </c>
      <c r="I34" s="3">
        <v>127</v>
      </c>
      <c r="J34" s="3">
        <v>143</v>
      </c>
      <c r="K34" s="3">
        <v>156</v>
      </c>
      <c r="L34" s="3">
        <v>168</v>
      </c>
      <c r="M34" s="3"/>
      <c r="N34" s="3">
        <v>1040</v>
      </c>
    </row>
    <row r="35" spans="2:14" x14ac:dyDescent="0.25">
      <c r="B35" s="2" t="s">
        <v>205</v>
      </c>
      <c r="C35" s="2" t="s">
        <v>81</v>
      </c>
      <c r="D35" s="3">
        <v>59</v>
      </c>
      <c r="E35" s="3">
        <v>92</v>
      </c>
      <c r="F35" s="3">
        <v>149</v>
      </c>
      <c r="G35" s="3">
        <v>191</v>
      </c>
      <c r="H35" s="3">
        <v>264</v>
      </c>
      <c r="I35" s="3">
        <v>181</v>
      </c>
      <c r="J35" s="3">
        <v>245</v>
      </c>
      <c r="K35" s="3">
        <v>282</v>
      </c>
      <c r="L35" s="3">
        <v>281</v>
      </c>
      <c r="M35" s="3"/>
      <c r="N35" s="3">
        <v>1744</v>
      </c>
    </row>
    <row r="36" spans="2:14" x14ac:dyDescent="0.25">
      <c r="B36" s="2" t="s">
        <v>206</v>
      </c>
      <c r="C36" s="2" t="s">
        <v>82</v>
      </c>
      <c r="D36" s="3">
        <v>18</v>
      </c>
      <c r="E36" s="3">
        <v>19</v>
      </c>
      <c r="F36" s="3">
        <v>23</v>
      </c>
      <c r="G36" s="3">
        <v>24</v>
      </c>
      <c r="H36" s="3">
        <v>42</v>
      </c>
      <c r="I36" s="3">
        <v>31</v>
      </c>
      <c r="J36" s="3">
        <v>48</v>
      </c>
      <c r="K36" s="3">
        <v>55</v>
      </c>
      <c r="L36" s="3">
        <v>54</v>
      </c>
      <c r="M36" s="3">
        <v>1</v>
      </c>
      <c r="N36" s="3">
        <v>315</v>
      </c>
    </row>
    <row r="37" spans="2:14" x14ac:dyDescent="0.25">
      <c r="B37" s="2" t="s">
        <v>207</v>
      </c>
      <c r="C37" s="2" t="s">
        <v>83</v>
      </c>
      <c r="D37" s="3">
        <v>50</v>
      </c>
      <c r="E37" s="3">
        <v>75</v>
      </c>
      <c r="F37" s="3">
        <v>77</v>
      </c>
      <c r="G37" s="3">
        <v>75</v>
      </c>
      <c r="H37" s="3">
        <v>57</v>
      </c>
      <c r="I37" s="3">
        <v>69</v>
      </c>
      <c r="J37" s="3">
        <v>61</v>
      </c>
      <c r="K37" s="3">
        <v>55</v>
      </c>
      <c r="L37" s="3">
        <v>57</v>
      </c>
      <c r="M37" s="3"/>
      <c r="N37" s="3">
        <v>576</v>
      </c>
    </row>
    <row r="38" spans="2:14" x14ac:dyDescent="0.25">
      <c r="B38" s="2" t="s">
        <v>208</v>
      </c>
      <c r="C38" s="2" t="s">
        <v>84</v>
      </c>
      <c r="D38" s="3">
        <v>16</v>
      </c>
      <c r="E38" s="3">
        <v>16</v>
      </c>
      <c r="F38" s="3">
        <v>16</v>
      </c>
      <c r="G38" s="3">
        <v>30</v>
      </c>
      <c r="H38" s="3">
        <v>42</v>
      </c>
      <c r="I38" s="3">
        <v>37</v>
      </c>
      <c r="J38" s="3">
        <v>72</v>
      </c>
      <c r="K38" s="3">
        <v>71</v>
      </c>
      <c r="L38" s="3">
        <v>105</v>
      </c>
      <c r="M38" s="3"/>
      <c r="N38" s="3">
        <v>405</v>
      </c>
    </row>
    <row r="39" spans="2:14" x14ac:dyDescent="0.25">
      <c r="B39" s="2" t="s">
        <v>209</v>
      </c>
      <c r="C39" s="2" t="s">
        <v>85</v>
      </c>
      <c r="D39" s="3">
        <v>14</v>
      </c>
      <c r="E39" s="3">
        <v>15</v>
      </c>
      <c r="F39" s="3">
        <v>28</v>
      </c>
      <c r="G39" s="3">
        <v>24</v>
      </c>
      <c r="H39" s="3">
        <v>37</v>
      </c>
      <c r="I39" s="3">
        <v>47</v>
      </c>
      <c r="J39" s="3">
        <v>77</v>
      </c>
      <c r="K39" s="3">
        <v>65</v>
      </c>
      <c r="L39" s="3">
        <v>80</v>
      </c>
      <c r="M39" s="3"/>
      <c r="N39" s="3">
        <v>387</v>
      </c>
    </row>
    <row r="40" spans="2:14" x14ac:dyDescent="0.25">
      <c r="B40" s="2" t="s">
        <v>210</v>
      </c>
      <c r="C40" s="2" t="s">
        <v>86</v>
      </c>
      <c r="D40" s="3">
        <v>18</v>
      </c>
      <c r="E40" s="3">
        <v>40</v>
      </c>
      <c r="F40" s="3">
        <v>51</v>
      </c>
      <c r="G40" s="3">
        <v>69</v>
      </c>
      <c r="H40" s="3">
        <v>83</v>
      </c>
      <c r="I40" s="3">
        <v>70</v>
      </c>
      <c r="J40" s="3">
        <v>101</v>
      </c>
      <c r="K40" s="3">
        <v>109</v>
      </c>
      <c r="L40" s="3">
        <v>115</v>
      </c>
      <c r="M40" s="3"/>
      <c r="N40" s="3">
        <v>656</v>
      </c>
    </row>
    <row r="41" spans="2:14" x14ac:dyDescent="0.25">
      <c r="B41" s="2" t="s">
        <v>211</v>
      </c>
      <c r="C41" s="2" t="s">
        <v>87</v>
      </c>
      <c r="D41" s="3">
        <v>35</v>
      </c>
      <c r="E41" s="3">
        <v>27</v>
      </c>
      <c r="F41" s="3">
        <v>70</v>
      </c>
      <c r="G41" s="3">
        <v>69</v>
      </c>
      <c r="H41" s="3">
        <v>94</v>
      </c>
      <c r="I41" s="3">
        <v>86</v>
      </c>
      <c r="J41" s="3">
        <v>84</v>
      </c>
      <c r="K41" s="3">
        <v>107</v>
      </c>
      <c r="L41" s="3">
        <v>100</v>
      </c>
      <c r="M41" s="3"/>
      <c r="N41" s="3">
        <v>672</v>
      </c>
    </row>
    <row r="42" spans="2:14" x14ac:dyDescent="0.25">
      <c r="B42" s="2" t="s">
        <v>212</v>
      </c>
      <c r="C42" s="2" t="s">
        <v>88</v>
      </c>
      <c r="D42" s="3">
        <v>29</v>
      </c>
      <c r="E42" s="3">
        <v>37</v>
      </c>
      <c r="F42" s="3">
        <v>45</v>
      </c>
      <c r="G42" s="3">
        <v>52</v>
      </c>
      <c r="H42" s="3">
        <v>69</v>
      </c>
      <c r="I42" s="3">
        <v>97</v>
      </c>
      <c r="J42" s="3">
        <v>121</v>
      </c>
      <c r="K42" s="3">
        <v>127</v>
      </c>
      <c r="L42" s="3">
        <v>176</v>
      </c>
      <c r="M42" s="3"/>
      <c r="N42" s="3">
        <v>753</v>
      </c>
    </row>
    <row r="43" spans="2:14" x14ac:dyDescent="0.25">
      <c r="B43" s="2" t="s">
        <v>213</v>
      </c>
      <c r="C43" s="2" t="s">
        <v>89</v>
      </c>
      <c r="D43" s="3">
        <v>96</v>
      </c>
      <c r="E43" s="3">
        <v>84</v>
      </c>
      <c r="F43" s="3">
        <v>104</v>
      </c>
      <c r="G43" s="3">
        <v>134</v>
      </c>
      <c r="H43" s="3">
        <v>120</v>
      </c>
      <c r="I43" s="3">
        <v>154</v>
      </c>
      <c r="J43" s="3">
        <v>168</v>
      </c>
      <c r="K43" s="3">
        <v>191</v>
      </c>
      <c r="L43" s="3">
        <v>205</v>
      </c>
      <c r="M43" s="3"/>
      <c r="N43" s="3">
        <v>1256</v>
      </c>
    </row>
    <row r="44" spans="2:14" x14ac:dyDescent="0.25">
      <c r="B44" s="2" t="s">
        <v>214</v>
      </c>
      <c r="C44" s="2" t="s">
        <v>90</v>
      </c>
      <c r="D44" s="3">
        <v>17</v>
      </c>
      <c r="E44" s="3">
        <v>15</v>
      </c>
      <c r="F44" s="3">
        <v>13</v>
      </c>
      <c r="G44" s="3">
        <v>31</v>
      </c>
      <c r="H44" s="3">
        <v>44</v>
      </c>
      <c r="I44" s="3">
        <v>38</v>
      </c>
      <c r="J44" s="3">
        <v>61</v>
      </c>
      <c r="K44" s="3">
        <v>86</v>
      </c>
      <c r="L44" s="3">
        <v>62</v>
      </c>
      <c r="M44" s="3"/>
      <c r="N44" s="3">
        <v>367</v>
      </c>
    </row>
    <row r="45" spans="2:14" x14ac:dyDescent="0.25">
      <c r="B45" s="2" t="s">
        <v>215</v>
      </c>
      <c r="C45" s="2" t="s">
        <v>91</v>
      </c>
      <c r="D45" s="3">
        <v>9</v>
      </c>
      <c r="E45" s="3">
        <v>5</v>
      </c>
      <c r="F45" s="3">
        <v>4</v>
      </c>
      <c r="G45" s="3">
        <v>9</v>
      </c>
      <c r="H45" s="3">
        <v>5</v>
      </c>
      <c r="I45" s="3">
        <v>17</v>
      </c>
      <c r="J45" s="3">
        <v>52</v>
      </c>
      <c r="K45" s="3">
        <v>47</v>
      </c>
      <c r="L45" s="3">
        <v>70</v>
      </c>
      <c r="M45" s="3"/>
      <c r="N45" s="3">
        <v>218</v>
      </c>
    </row>
    <row r="46" spans="2:14" x14ac:dyDescent="0.25">
      <c r="B46" s="2" t="s">
        <v>216</v>
      </c>
      <c r="C46" s="2" t="s">
        <v>92</v>
      </c>
      <c r="D46" s="3">
        <v>6</v>
      </c>
      <c r="E46" s="3">
        <v>5</v>
      </c>
      <c r="F46" s="3">
        <v>2</v>
      </c>
      <c r="G46" s="3">
        <v>10</v>
      </c>
      <c r="H46" s="3">
        <v>9</v>
      </c>
      <c r="I46" s="3">
        <v>11</v>
      </c>
      <c r="J46" s="3">
        <v>12</v>
      </c>
      <c r="K46" s="3">
        <v>13</v>
      </c>
      <c r="L46" s="3">
        <v>15</v>
      </c>
      <c r="M46" s="3"/>
      <c r="N46" s="3">
        <v>83</v>
      </c>
    </row>
    <row r="47" spans="2:14" x14ac:dyDescent="0.25">
      <c r="B47" s="2" t="s">
        <v>217</v>
      </c>
      <c r="C47" s="2" t="s">
        <v>93</v>
      </c>
      <c r="D47" s="3">
        <v>2</v>
      </c>
      <c r="E47" s="3">
        <v>11</v>
      </c>
      <c r="F47" s="3">
        <v>18</v>
      </c>
      <c r="G47" s="3">
        <v>18</v>
      </c>
      <c r="H47" s="3">
        <v>14</v>
      </c>
      <c r="I47" s="3">
        <v>22</v>
      </c>
      <c r="J47" s="3">
        <v>43</v>
      </c>
      <c r="K47" s="3">
        <v>31</v>
      </c>
      <c r="L47" s="3">
        <v>20</v>
      </c>
      <c r="M47" s="3"/>
      <c r="N47" s="3">
        <v>179</v>
      </c>
    </row>
    <row r="48" spans="2:14" x14ac:dyDescent="0.25">
      <c r="B48" s="2" t="s">
        <v>218</v>
      </c>
      <c r="C48" s="2" t="s">
        <v>94</v>
      </c>
      <c r="D48" s="3">
        <v>1</v>
      </c>
      <c r="E48" s="3"/>
      <c r="F48" s="3"/>
      <c r="G48" s="3"/>
      <c r="H48" s="3">
        <v>2</v>
      </c>
      <c r="I48" s="3">
        <v>7</v>
      </c>
      <c r="J48" s="3">
        <v>5</v>
      </c>
      <c r="K48" s="3">
        <v>5</v>
      </c>
      <c r="L48" s="3">
        <v>9</v>
      </c>
      <c r="M48" s="3"/>
      <c r="N48" s="3">
        <v>29</v>
      </c>
    </row>
    <row r="49" spans="2:14" x14ac:dyDescent="0.25">
      <c r="B49" s="2" t="s">
        <v>219</v>
      </c>
      <c r="C49" s="2" t="s">
        <v>95</v>
      </c>
      <c r="D49" s="3"/>
      <c r="E49" s="3"/>
      <c r="F49" s="3"/>
      <c r="G49" s="3">
        <v>1</v>
      </c>
      <c r="H49" s="3">
        <v>3</v>
      </c>
      <c r="I49" s="3">
        <v>4</v>
      </c>
      <c r="J49" s="3">
        <v>13</v>
      </c>
      <c r="K49" s="3">
        <v>14</v>
      </c>
      <c r="L49" s="3">
        <v>2</v>
      </c>
      <c r="M49" s="3"/>
      <c r="N49" s="3">
        <v>37</v>
      </c>
    </row>
    <row r="50" spans="2:14" x14ac:dyDescent="0.25">
      <c r="B50" s="2" t="s">
        <v>220</v>
      </c>
      <c r="C50" s="2" t="s">
        <v>96</v>
      </c>
      <c r="D50" s="3">
        <v>23</v>
      </c>
      <c r="E50" s="3">
        <v>27</v>
      </c>
      <c r="F50" s="3">
        <v>56</v>
      </c>
      <c r="G50" s="3">
        <v>48</v>
      </c>
      <c r="H50" s="3">
        <v>46</v>
      </c>
      <c r="I50" s="3">
        <v>47</v>
      </c>
      <c r="J50" s="3">
        <v>40</v>
      </c>
      <c r="K50" s="3">
        <v>37</v>
      </c>
      <c r="L50" s="3">
        <v>22</v>
      </c>
      <c r="M50" s="3">
        <v>2</v>
      </c>
      <c r="N50" s="3">
        <v>348</v>
      </c>
    </row>
    <row r="51" spans="2:14" x14ac:dyDescent="0.25">
      <c r="B51" s="2" t="s">
        <v>221</v>
      </c>
      <c r="C51" s="2" t="s">
        <v>97</v>
      </c>
      <c r="D51" s="3"/>
      <c r="E51" s="3">
        <v>1</v>
      </c>
      <c r="F51" s="3">
        <v>2</v>
      </c>
      <c r="G51" s="3">
        <v>8</v>
      </c>
      <c r="H51" s="3">
        <v>2</v>
      </c>
      <c r="I51" s="3">
        <v>9</v>
      </c>
      <c r="J51" s="3">
        <v>18</v>
      </c>
      <c r="K51" s="3">
        <v>26</v>
      </c>
      <c r="L51" s="3">
        <v>10</v>
      </c>
      <c r="M51" s="3"/>
      <c r="N51" s="3">
        <v>76</v>
      </c>
    </row>
    <row r="52" spans="2:14" x14ac:dyDescent="0.25">
      <c r="B52" s="2" t="s">
        <v>222</v>
      </c>
      <c r="C52" s="2" t="s">
        <v>98</v>
      </c>
      <c r="D52" s="3">
        <v>3</v>
      </c>
      <c r="E52" s="3">
        <v>5</v>
      </c>
      <c r="F52" s="3">
        <v>13</v>
      </c>
      <c r="G52" s="3">
        <v>10</v>
      </c>
      <c r="H52" s="3">
        <v>15</v>
      </c>
      <c r="I52" s="3">
        <v>17</v>
      </c>
      <c r="J52" s="3">
        <v>13</v>
      </c>
      <c r="K52" s="3">
        <v>24</v>
      </c>
      <c r="L52" s="3">
        <v>18</v>
      </c>
      <c r="M52" s="3"/>
      <c r="N52" s="3">
        <v>118</v>
      </c>
    </row>
    <row r="53" spans="2:14" x14ac:dyDescent="0.25">
      <c r="B53" s="2" t="s">
        <v>223</v>
      </c>
      <c r="C53" s="2" t="s">
        <v>99</v>
      </c>
      <c r="D53" s="3"/>
      <c r="E53" s="3"/>
      <c r="F53" s="3"/>
      <c r="G53" s="3">
        <v>4</v>
      </c>
      <c r="H53" s="3">
        <v>6</v>
      </c>
      <c r="I53" s="3">
        <v>6</v>
      </c>
      <c r="J53" s="3">
        <v>18</v>
      </c>
      <c r="K53" s="3">
        <v>25</v>
      </c>
      <c r="L53" s="3">
        <v>6</v>
      </c>
      <c r="M53" s="3"/>
      <c r="N53" s="3">
        <v>65</v>
      </c>
    </row>
    <row r="54" spans="2:14" x14ac:dyDescent="0.25">
      <c r="B54" s="2" t="s">
        <v>224</v>
      </c>
      <c r="C54" s="2" t="s">
        <v>100</v>
      </c>
      <c r="D54" s="3">
        <v>6</v>
      </c>
      <c r="E54" s="3">
        <v>13</v>
      </c>
      <c r="F54" s="3">
        <v>1</v>
      </c>
      <c r="G54" s="3">
        <v>19</v>
      </c>
      <c r="H54" s="3">
        <v>17</v>
      </c>
      <c r="I54" s="3">
        <v>10</v>
      </c>
      <c r="J54" s="3">
        <v>17</v>
      </c>
      <c r="K54" s="3">
        <v>14</v>
      </c>
      <c r="L54" s="3">
        <v>6</v>
      </c>
      <c r="M54" s="3"/>
      <c r="N54" s="3">
        <v>103</v>
      </c>
    </row>
    <row r="55" spans="2:14" x14ac:dyDescent="0.25">
      <c r="B55" s="2" t="s">
        <v>225</v>
      </c>
      <c r="C55" s="2" t="s">
        <v>101</v>
      </c>
      <c r="D55" s="3">
        <v>6</v>
      </c>
      <c r="E55" s="3">
        <v>11</v>
      </c>
      <c r="F55" s="3">
        <v>12</v>
      </c>
      <c r="G55" s="3">
        <v>13</v>
      </c>
      <c r="H55" s="3">
        <v>17</v>
      </c>
      <c r="I55" s="3">
        <v>27</v>
      </c>
      <c r="J55" s="3">
        <v>49</v>
      </c>
      <c r="K55" s="3">
        <v>39</v>
      </c>
      <c r="L55" s="3">
        <v>32</v>
      </c>
      <c r="M55" s="3"/>
      <c r="N55" s="3">
        <v>206</v>
      </c>
    </row>
    <row r="56" spans="2:14" x14ac:dyDescent="0.25">
      <c r="B56" s="2" t="s">
        <v>226</v>
      </c>
      <c r="C56" s="2" t="s">
        <v>102</v>
      </c>
      <c r="D56" s="3">
        <v>2</v>
      </c>
      <c r="E56" s="3">
        <v>1</v>
      </c>
      <c r="F56" s="3"/>
      <c r="G56" s="3">
        <v>1</v>
      </c>
      <c r="H56" s="3">
        <v>12</v>
      </c>
      <c r="I56" s="3">
        <v>15</v>
      </c>
      <c r="J56" s="3">
        <v>7</v>
      </c>
      <c r="K56" s="3">
        <v>15</v>
      </c>
      <c r="L56" s="3">
        <v>19</v>
      </c>
      <c r="M56" s="3"/>
      <c r="N56" s="3">
        <v>72</v>
      </c>
    </row>
    <row r="57" spans="2:14" x14ac:dyDescent="0.25">
      <c r="B57" s="2" t="s">
        <v>227</v>
      </c>
      <c r="C57" s="2" t="s">
        <v>103</v>
      </c>
      <c r="D57" s="3">
        <v>1</v>
      </c>
      <c r="E57" s="3"/>
      <c r="F57" s="3">
        <v>1</v>
      </c>
      <c r="G57" s="3">
        <v>20</v>
      </c>
      <c r="H57" s="3">
        <v>3</v>
      </c>
      <c r="I57" s="3">
        <v>5</v>
      </c>
      <c r="J57" s="3">
        <v>4</v>
      </c>
      <c r="K57" s="3">
        <v>11</v>
      </c>
      <c r="L57" s="3">
        <v>1</v>
      </c>
      <c r="M57" s="3"/>
      <c r="N57" s="3">
        <v>46</v>
      </c>
    </row>
    <row r="58" spans="2:14" x14ac:dyDescent="0.25">
      <c r="B58" s="2" t="s">
        <v>228</v>
      </c>
      <c r="C58" s="2" t="s">
        <v>104</v>
      </c>
      <c r="D58" s="3">
        <v>1</v>
      </c>
      <c r="E58" s="3">
        <v>4</v>
      </c>
      <c r="F58" s="3">
        <v>3</v>
      </c>
      <c r="G58" s="3">
        <v>2</v>
      </c>
      <c r="H58" s="3">
        <v>8</v>
      </c>
      <c r="I58" s="3">
        <v>13</v>
      </c>
      <c r="J58" s="3">
        <v>18</v>
      </c>
      <c r="K58" s="3">
        <v>13</v>
      </c>
      <c r="L58" s="3">
        <v>13</v>
      </c>
      <c r="M58" s="3"/>
      <c r="N58" s="3">
        <v>75</v>
      </c>
    </row>
    <row r="59" spans="2:14" x14ac:dyDescent="0.25">
      <c r="B59" s="2" t="s">
        <v>229</v>
      </c>
      <c r="C59" s="2" t="s">
        <v>105</v>
      </c>
      <c r="D59" s="3">
        <v>12</v>
      </c>
      <c r="E59" s="3">
        <v>2</v>
      </c>
      <c r="F59" s="3">
        <v>15</v>
      </c>
      <c r="G59" s="3">
        <v>7</v>
      </c>
      <c r="H59" s="3">
        <v>6</v>
      </c>
      <c r="I59" s="3">
        <v>6</v>
      </c>
      <c r="J59" s="3">
        <v>6</v>
      </c>
      <c r="K59" s="3">
        <v>15</v>
      </c>
      <c r="L59" s="3">
        <v>60</v>
      </c>
      <c r="M59" s="3"/>
      <c r="N59" s="3">
        <v>129</v>
      </c>
    </row>
    <row r="60" spans="2:14" x14ac:dyDescent="0.25">
      <c r="B60" s="2" t="s">
        <v>230</v>
      </c>
      <c r="C60" s="2" t="s">
        <v>106</v>
      </c>
      <c r="D60" s="3">
        <v>11</v>
      </c>
      <c r="E60" s="3">
        <v>10</v>
      </c>
      <c r="F60" s="3">
        <v>7</v>
      </c>
      <c r="G60" s="3">
        <v>13</v>
      </c>
      <c r="H60" s="3">
        <v>11</v>
      </c>
      <c r="I60" s="3">
        <v>6</v>
      </c>
      <c r="J60" s="3">
        <v>4</v>
      </c>
      <c r="K60" s="3">
        <v>4</v>
      </c>
      <c r="L60" s="3">
        <v>3</v>
      </c>
      <c r="M60" s="3"/>
      <c r="N60" s="3">
        <v>69</v>
      </c>
    </row>
    <row r="61" spans="2:14" x14ac:dyDescent="0.25">
      <c r="B61" s="2" t="s">
        <v>231</v>
      </c>
      <c r="C61" s="2" t="s">
        <v>107</v>
      </c>
      <c r="D61" s="3">
        <v>4</v>
      </c>
      <c r="E61" s="3">
        <v>3</v>
      </c>
      <c r="F61" s="3">
        <v>7</v>
      </c>
      <c r="G61" s="3">
        <v>14</v>
      </c>
      <c r="H61" s="3">
        <v>15</v>
      </c>
      <c r="I61" s="3">
        <v>16</v>
      </c>
      <c r="J61" s="3">
        <v>30</v>
      </c>
      <c r="K61" s="3">
        <v>21</v>
      </c>
      <c r="L61" s="3">
        <v>15</v>
      </c>
      <c r="M61" s="3"/>
      <c r="N61" s="3">
        <v>125</v>
      </c>
    </row>
    <row r="62" spans="2:14" x14ac:dyDescent="0.25">
      <c r="B62" s="2" t="s">
        <v>232</v>
      </c>
      <c r="C62" s="2" t="s">
        <v>108</v>
      </c>
      <c r="D62" s="3">
        <v>60</v>
      </c>
      <c r="E62" s="3">
        <v>55</v>
      </c>
      <c r="F62" s="3">
        <v>77</v>
      </c>
      <c r="G62" s="3">
        <v>98</v>
      </c>
      <c r="H62" s="3">
        <v>162</v>
      </c>
      <c r="I62" s="3">
        <v>166</v>
      </c>
      <c r="J62" s="3">
        <v>200</v>
      </c>
      <c r="K62" s="3">
        <v>204</v>
      </c>
      <c r="L62" s="3">
        <v>256</v>
      </c>
      <c r="M62" s="3"/>
      <c r="N62" s="3">
        <v>1278</v>
      </c>
    </row>
    <row r="63" spans="2:14" x14ac:dyDescent="0.25">
      <c r="B63" s="2" t="s">
        <v>233</v>
      </c>
      <c r="C63" s="2" t="s">
        <v>109</v>
      </c>
      <c r="D63" s="3">
        <v>4</v>
      </c>
      <c r="E63" s="3">
        <v>6</v>
      </c>
      <c r="F63" s="3">
        <v>9</v>
      </c>
      <c r="G63" s="3">
        <v>16</v>
      </c>
      <c r="H63" s="3">
        <v>21</v>
      </c>
      <c r="I63" s="3">
        <v>24</v>
      </c>
      <c r="J63" s="3">
        <v>17</v>
      </c>
      <c r="K63" s="3">
        <v>21</v>
      </c>
      <c r="L63" s="3">
        <v>19</v>
      </c>
      <c r="M63" s="3"/>
      <c r="N63" s="3">
        <v>137</v>
      </c>
    </row>
    <row r="64" spans="2:14" x14ac:dyDescent="0.25">
      <c r="B64" s="2" t="s">
        <v>234</v>
      </c>
      <c r="C64" s="2" t="s">
        <v>110</v>
      </c>
      <c r="D64" s="3">
        <v>9</v>
      </c>
      <c r="E64" s="3">
        <v>14</v>
      </c>
      <c r="F64" s="3">
        <v>13</v>
      </c>
      <c r="G64" s="3">
        <v>20</v>
      </c>
      <c r="H64" s="3">
        <v>30</v>
      </c>
      <c r="I64" s="3">
        <v>38</v>
      </c>
      <c r="J64" s="3">
        <v>43</v>
      </c>
      <c r="K64" s="3">
        <v>46</v>
      </c>
      <c r="L64" s="3">
        <v>49</v>
      </c>
      <c r="M64" s="3"/>
      <c r="N64" s="3">
        <v>262</v>
      </c>
    </row>
    <row r="65" spans="2:14" x14ac:dyDescent="0.25">
      <c r="B65" s="2" t="s">
        <v>235</v>
      </c>
      <c r="C65" s="2" t="s">
        <v>111</v>
      </c>
      <c r="D65" s="3">
        <v>11</v>
      </c>
      <c r="E65" s="3">
        <v>30</v>
      </c>
      <c r="F65" s="3">
        <v>15</v>
      </c>
      <c r="G65" s="3">
        <v>43</v>
      </c>
      <c r="H65" s="3">
        <v>34</v>
      </c>
      <c r="I65" s="3">
        <v>48</v>
      </c>
      <c r="J65" s="3">
        <v>67</v>
      </c>
      <c r="K65" s="3">
        <v>94</v>
      </c>
      <c r="L65" s="3">
        <v>118</v>
      </c>
      <c r="M65" s="3">
        <v>2</v>
      </c>
      <c r="N65" s="3">
        <v>462</v>
      </c>
    </row>
    <row r="66" spans="2:14" x14ac:dyDescent="0.25">
      <c r="B66" s="2" t="s">
        <v>236</v>
      </c>
      <c r="C66" s="2" t="s">
        <v>112</v>
      </c>
      <c r="D66" s="3">
        <v>13</v>
      </c>
      <c r="E66" s="3">
        <v>30</v>
      </c>
      <c r="F66" s="3">
        <v>26</v>
      </c>
      <c r="G66" s="3">
        <v>41</v>
      </c>
      <c r="H66" s="3">
        <v>32</v>
      </c>
      <c r="I66" s="3">
        <v>51</v>
      </c>
      <c r="J66" s="3">
        <v>85</v>
      </c>
      <c r="K66" s="3">
        <v>84</v>
      </c>
      <c r="L66" s="3">
        <v>103</v>
      </c>
      <c r="M66" s="3"/>
      <c r="N66" s="3">
        <v>465</v>
      </c>
    </row>
    <row r="67" spans="2:14" x14ac:dyDescent="0.25">
      <c r="B67" s="2" t="s">
        <v>237</v>
      </c>
      <c r="C67" s="2" t="s">
        <v>113</v>
      </c>
      <c r="D67" s="3">
        <v>35</v>
      </c>
      <c r="E67" s="3">
        <v>43</v>
      </c>
      <c r="F67" s="3">
        <v>40</v>
      </c>
      <c r="G67" s="3">
        <v>54</v>
      </c>
      <c r="H67" s="3">
        <v>61</v>
      </c>
      <c r="I67" s="3">
        <v>87</v>
      </c>
      <c r="J67" s="3">
        <v>118</v>
      </c>
      <c r="K67" s="3">
        <v>164</v>
      </c>
      <c r="L67" s="3">
        <v>158</v>
      </c>
      <c r="M67" s="3"/>
      <c r="N67" s="3">
        <v>760</v>
      </c>
    </row>
    <row r="68" spans="2:14" x14ac:dyDescent="0.25">
      <c r="B68" s="2" t="s">
        <v>238</v>
      </c>
      <c r="C68" s="2" t="s">
        <v>114</v>
      </c>
      <c r="D68" s="3">
        <v>14</v>
      </c>
      <c r="E68" s="3">
        <v>10</v>
      </c>
      <c r="F68" s="3">
        <v>19</v>
      </c>
      <c r="G68" s="3">
        <v>24</v>
      </c>
      <c r="H68" s="3">
        <v>62</v>
      </c>
      <c r="I68" s="3">
        <v>73</v>
      </c>
      <c r="J68" s="3">
        <v>95</v>
      </c>
      <c r="K68" s="3">
        <v>119</v>
      </c>
      <c r="L68" s="3">
        <v>150</v>
      </c>
      <c r="M68" s="3"/>
      <c r="N68" s="3">
        <v>566</v>
      </c>
    </row>
    <row r="69" spans="2:14" x14ac:dyDescent="0.25">
      <c r="B69" s="2" t="s">
        <v>239</v>
      </c>
      <c r="C69" s="2" t="s">
        <v>115</v>
      </c>
      <c r="D69" s="3">
        <v>12</v>
      </c>
      <c r="E69" s="3">
        <v>14</v>
      </c>
      <c r="F69" s="3">
        <v>19</v>
      </c>
      <c r="G69" s="3">
        <v>28</v>
      </c>
      <c r="H69" s="3">
        <v>19</v>
      </c>
      <c r="I69" s="3">
        <v>38</v>
      </c>
      <c r="J69" s="3">
        <v>46</v>
      </c>
      <c r="K69" s="3">
        <v>42</v>
      </c>
      <c r="L69" s="3">
        <v>31</v>
      </c>
      <c r="M69" s="3"/>
      <c r="N69" s="3">
        <v>249</v>
      </c>
    </row>
    <row r="70" spans="2:14" x14ac:dyDescent="0.25">
      <c r="B70" s="2" t="s">
        <v>240</v>
      </c>
      <c r="C70" s="2" t="s">
        <v>116</v>
      </c>
      <c r="D70" s="3">
        <v>9</v>
      </c>
      <c r="E70" s="3">
        <v>12</v>
      </c>
      <c r="F70" s="3">
        <v>21</v>
      </c>
      <c r="G70" s="3">
        <v>37</v>
      </c>
      <c r="H70" s="3">
        <v>38</v>
      </c>
      <c r="I70" s="3">
        <v>40</v>
      </c>
      <c r="J70" s="3">
        <v>54</v>
      </c>
      <c r="K70" s="3">
        <v>81</v>
      </c>
      <c r="L70" s="3">
        <v>80</v>
      </c>
      <c r="M70" s="3"/>
      <c r="N70" s="3">
        <v>372</v>
      </c>
    </row>
    <row r="71" spans="2:14" x14ac:dyDescent="0.25">
      <c r="B71" s="2" t="s">
        <v>241</v>
      </c>
      <c r="C71" s="2" t="s">
        <v>117</v>
      </c>
      <c r="D71" s="3"/>
      <c r="E71" s="3">
        <v>9</v>
      </c>
      <c r="F71" s="3">
        <v>14</v>
      </c>
      <c r="G71" s="3">
        <v>11</v>
      </c>
      <c r="H71" s="3">
        <v>11</v>
      </c>
      <c r="I71" s="3">
        <v>14</v>
      </c>
      <c r="J71" s="3">
        <v>24</v>
      </c>
      <c r="K71" s="3">
        <v>22</v>
      </c>
      <c r="L71" s="3">
        <v>31</v>
      </c>
      <c r="M71" s="3">
        <v>1</v>
      </c>
      <c r="N71" s="3">
        <v>137</v>
      </c>
    </row>
    <row r="72" spans="2:14" x14ac:dyDescent="0.25">
      <c r="B72" s="2" t="s">
        <v>242</v>
      </c>
      <c r="C72" s="2" t="s">
        <v>118</v>
      </c>
      <c r="D72" s="3"/>
      <c r="E72" s="3">
        <v>1</v>
      </c>
      <c r="F72" s="3">
        <v>4</v>
      </c>
      <c r="G72" s="3">
        <v>3</v>
      </c>
      <c r="H72" s="3">
        <v>5</v>
      </c>
      <c r="I72" s="3">
        <v>3</v>
      </c>
      <c r="J72" s="3">
        <v>12</v>
      </c>
      <c r="K72" s="3">
        <v>14</v>
      </c>
      <c r="L72" s="3">
        <v>19</v>
      </c>
      <c r="M72" s="3"/>
      <c r="N72" s="3">
        <v>61</v>
      </c>
    </row>
    <row r="73" spans="2:14" x14ac:dyDescent="0.25">
      <c r="B73" s="2" t="s">
        <v>243</v>
      </c>
      <c r="C73" s="2" t="s">
        <v>119</v>
      </c>
      <c r="D73" s="3">
        <v>30</v>
      </c>
      <c r="E73" s="3">
        <v>40</v>
      </c>
      <c r="F73" s="3">
        <v>71</v>
      </c>
      <c r="G73" s="3">
        <v>73</v>
      </c>
      <c r="H73" s="3">
        <v>105</v>
      </c>
      <c r="I73" s="3">
        <v>95</v>
      </c>
      <c r="J73" s="3">
        <v>107</v>
      </c>
      <c r="K73" s="3">
        <v>128</v>
      </c>
      <c r="L73" s="3">
        <v>180</v>
      </c>
      <c r="M73" s="3"/>
      <c r="N73" s="3">
        <v>829</v>
      </c>
    </row>
    <row r="74" spans="2:14" x14ac:dyDescent="0.25">
      <c r="B74" s="2" t="s">
        <v>244</v>
      </c>
      <c r="C74" s="2" t="s">
        <v>120</v>
      </c>
      <c r="D74" s="3">
        <v>28</v>
      </c>
      <c r="E74" s="3">
        <v>26</v>
      </c>
      <c r="F74" s="3">
        <v>39</v>
      </c>
      <c r="G74" s="3">
        <v>46</v>
      </c>
      <c r="H74" s="3">
        <v>53</v>
      </c>
      <c r="I74" s="3">
        <v>30</v>
      </c>
      <c r="J74" s="3">
        <v>49</v>
      </c>
      <c r="K74" s="3">
        <v>42</v>
      </c>
      <c r="L74" s="3">
        <v>64</v>
      </c>
      <c r="M74" s="3"/>
      <c r="N74" s="3">
        <v>377</v>
      </c>
    </row>
    <row r="75" spans="2:14" x14ac:dyDescent="0.25">
      <c r="B75" s="2" t="s">
        <v>245</v>
      </c>
      <c r="C75" s="2" t="s">
        <v>121</v>
      </c>
      <c r="D75" s="3">
        <v>21</v>
      </c>
      <c r="E75" s="3">
        <v>18</v>
      </c>
      <c r="F75" s="3">
        <v>33</v>
      </c>
      <c r="G75" s="3">
        <v>66</v>
      </c>
      <c r="H75" s="3">
        <v>61</v>
      </c>
      <c r="I75" s="3">
        <v>64</v>
      </c>
      <c r="J75" s="3">
        <v>69</v>
      </c>
      <c r="K75" s="3">
        <v>73</v>
      </c>
      <c r="L75" s="3">
        <v>87</v>
      </c>
      <c r="M75" s="3"/>
      <c r="N75" s="3">
        <v>492</v>
      </c>
    </row>
    <row r="76" spans="2:14" x14ac:dyDescent="0.25">
      <c r="B76" s="2" t="s">
        <v>246</v>
      </c>
      <c r="C76" s="2" t="s">
        <v>122</v>
      </c>
      <c r="D76" s="3"/>
      <c r="E76" s="3">
        <v>8</v>
      </c>
      <c r="F76" s="3">
        <v>10</v>
      </c>
      <c r="G76" s="3">
        <v>11</v>
      </c>
      <c r="H76" s="3">
        <v>16</v>
      </c>
      <c r="I76" s="3">
        <v>14</v>
      </c>
      <c r="J76" s="3">
        <v>17</v>
      </c>
      <c r="K76" s="3">
        <v>11</v>
      </c>
      <c r="L76" s="3">
        <v>14</v>
      </c>
      <c r="M76" s="3"/>
      <c r="N76" s="3">
        <v>101</v>
      </c>
    </row>
    <row r="77" spans="2:14" x14ac:dyDescent="0.25">
      <c r="B77" s="2" t="s">
        <v>247</v>
      </c>
      <c r="C77" s="2" t="s">
        <v>123</v>
      </c>
      <c r="D77" s="3">
        <v>25</v>
      </c>
      <c r="E77" s="3">
        <v>27</v>
      </c>
      <c r="F77" s="3">
        <v>68</v>
      </c>
      <c r="G77" s="3">
        <v>50</v>
      </c>
      <c r="H77" s="3">
        <v>87</v>
      </c>
      <c r="I77" s="3">
        <v>98</v>
      </c>
      <c r="J77" s="3">
        <v>108</v>
      </c>
      <c r="K77" s="3">
        <v>104</v>
      </c>
      <c r="L77" s="3">
        <v>136</v>
      </c>
      <c r="M77" s="3"/>
      <c r="N77" s="3">
        <v>703</v>
      </c>
    </row>
    <row r="78" spans="2:14" x14ac:dyDescent="0.25">
      <c r="B78" s="2" t="s">
        <v>248</v>
      </c>
      <c r="C78" s="2" t="s">
        <v>124</v>
      </c>
      <c r="D78" s="3">
        <v>3</v>
      </c>
      <c r="E78" s="3">
        <v>12</v>
      </c>
      <c r="F78" s="3">
        <v>11</v>
      </c>
      <c r="G78" s="3">
        <v>5</v>
      </c>
      <c r="H78" s="3">
        <v>17</v>
      </c>
      <c r="I78" s="3">
        <v>24</v>
      </c>
      <c r="J78" s="3">
        <v>16</v>
      </c>
      <c r="K78" s="3">
        <v>16</v>
      </c>
      <c r="L78" s="3">
        <v>18</v>
      </c>
      <c r="M78" s="3">
        <v>1</v>
      </c>
      <c r="N78" s="3">
        <v>123</v>
      </c>
    </row>
    <row r="79" spans="2:14" x14ac:dyDescent="0.25">
      <c r="B79" s="2" t="s">
        <v>249</v>
      </c>
      <c r="C79" s="2" t="s">
        <v>125</v>
      </c>
      <c r="D79" s="3">
        <v>7</v>
      </c>
      <c r="E79" s="3">
        <v>11</v>
      </c>
      <c r="F79" s="3">
        <v>15</v>
      </c>
      <c r="G79" s="3">
        <v>34</v>
      </c>
      <c r="H79" s="3">
        <v>19</v>
      </c>
      <c r="I79" s="3">
        <v>14</v>
      </c>
      <c r="J79" s="3">
        <v>30</v>
      </c>
      <c r="K79" s="3">
        <v>28</v>
      </c>
      <c r="L79" s="3">
        <v>42</v>
      </c>
      <c r="M79" s="3"/>
      <c r="N79" s="3">
        <v>200</v>
      </c>
    </row>
    <row r="80" spans="2:14" x14ac:dyDescent="0.25">
      <c r="B80" s="2" t="s">
        <v>250</v>
      </c>
      <c r="C80" s="2" t="s">
        <v>126</v>
      </c>
      <c r="D80" s="3">
        <v>1</v>
      </c>
      <c r="E80" s="3">
        <v>11</v>
      </c>
      <c r="F80" s="3">
        <v>20</v>
      </c>
      <c r="G80" s="3">
        <v>10</v>
      </c>
      <c r="H80" s="3">
        <v>16</v>
      </c>
      <c r="I80" s="3">
        <v>10</v>
      </c>
      <c r="J80" s="3">
        <v>20</v>
      </c>
      <c r="K80" s="3">
        <v>13</v>
      </c>
      <c r="L80" s="3">
        <v>16</v>
      </c>
      <c r="M80" s="3"/>
      <c r="N80" s="3">
        <v>117</v>
      </c>
    </row>
    <row r="81" spans="2:14" x14ac:dyDescent="0.25">
      <c r="B81" s="2" t="s">
        <v>251</v>
      </c>
      <c r="C81" s="2" t="s">
        <v>127</v>
      </c>
      <c r="D81" s="3">
        <v>2</v>
      </c>
      <c r="E81" s="3">
        <v>7</v>
      </c>
      <c r="F81" s="3">
        <v>30</v>
      </c>
      <c r="G81" s="3">
        <v>23</v>
      </c>
      <c r="H81" s="3">
        <v>42</v>
      </c>
      <c r="I81" s="3">
        <v>22</v>
      </c>
      <c r="J81" s="3">
        <v>21</v>
      </c>
      <c r="K81" s="3">
        <v>39</v>
      </c>
      <c r="L81" s="3">
        <v>28</v>
      </c>
      <c r="M81" s="3"/>
      <c r="N81" s="3">
        <v>214</v>
      </c>
    </row>
    <row r="82" spans="2:14" x14ac:dyDescent="0.25">
      <c r="B82" s="2" t="s">
        <v>252</v>
      </c>
      <c r="C82" s="2" t="s">
        <v>128</v>
      </c>
      <c r="D82" s="3">
        <v>2</v>
      </c>
      <c r="E82" s="3">
        <v>3</v>
      </c>
      <c r="F82" s="3">
        <v>2</v>
      </c>
      <c r="G82" s="3">
        <v>5</v>
      </c>
      <c r="H82" s="3">
        <v>4</v>
      </c>
      <c r="I82" s="3">
        <v>7</v>
      </c>
      <c r="J82" s="3">
        <v>3</v>
      </c>
      <c r="K82" s="3">
        <v>1</v>
      </c>
      <c r="L82" s="3">
        <v>1</v>
      </c>
      <c r="M82" s="3"/>
      <c r="N82" s="3">
        <v>28</v>
      </c>
    </row>
    <row r="83" spans="2:14" x14ac:dyDescent="0.25">
      <c r="B83" s="2" t="s">
        <v>253</v>
      </c>
      <c r="C83" s="2" t="s">
        <v>129</v>
      </c>
      <c r="D83" s="3">
        <v>3</v>
      </c>
      <c r="E83" s="3">
        <v>2</v>
      </c>
      <c r="F83" s="3">
        <v>12</v>
      </c>
      <c r="G83" s="3">
        <v>7</v>
      </c>
      <c r="H83" s="3">
        <v>15</v>
      </c>
      <c r="I83" s="3">
        <v>18</v>
      </c>
      <c r="J83" s="3">
        <v>18</v>
      </c>
      <c r="K83" s="3">
        <v>27</v>
      </c>
      <c r="L83" s="3">
        <v>19</v>
      </c>
      <c r="M83" s="3"/>
      <c r="N83" s="3">
        <v>121</v>
      </c>
    </row>
    <row r="84" spans="2:14" x14ac:dyDescent="0.25">
      <c r="B84" s="2" t="s">
        <v>254</v>
      </c>
      <c r="C84" s="2" t="s">
        <v>130</v>
      </c>
      <c r="D84" s="3">
        <v>4</v>
      </c>
      <c r="E84" s="3">
        <v>2</v>
      </c>
      <c r="F84" s="3">
        <v>6</v>
      </c>
      <c r="G84" s="3">
        <v>15</v>
      </c>
      <c r="H84" s="3">
        <v>9</v>
      </c>
      <c r="I84" s="3">
        <v>13</v>
      </c>
      <c r="J84" s="3">
        <v>12</v>
      </c>
      <c r="K84" s="3">
        <v>16</v>
      </c>
      <c r="L84" s="3">
        <v>20</v>
      </c>
      <c r="M84" s="3"/>
      <c r="N84" s="3">
        <v>97</v>
      </c>
    </row>
    <row r="85" spans="2:14" x14ac:dyDescent="0.25">
      <c r="B85" s="2" t="s">
        <v>255</v>
      </c>
      <c r="C85" s="2" t="s">
        <v>131</v>
      </c>
      <c r="D85" s="3">
        <v>7</v>
      </c>
      <c r="E85" s="3">
        <v>15</v>
      </c>
      <c r="F85" s="3">
        <v>35</v>
      </c>
      <c r="G85" s="3">
        <v>65</v>
      </c>
      <c r="H85" s="3">
        <v>65</v>
      </c>
      <c r="I85" s="3">
        <v>59</v>
      </c>
      <c r="J85" s="3">
        <v>72</v>
      </c>
      <c r="K85" s="3">
        <v>77</v>
      </c>
      <c r="L85" s="3">
        <v>81</v>
      </c>
      <c r="M85" s="3"/>
      <c r="N85" s="3">
        <v>476</v>
      </c>
    </row>
    <row r="86" spans="2:14" x14ac:dyDescent="0.25">
      <c r="B86" s="2" t="s">
        <v>256</v>
      </c>
      <c r="C86" s="2" t="s">
        <v>132</v>
      </c>
      <c r="D86" s="3"/>
      <c r="E86" s="3"/>
      <c r="F86" s="3"/>
      <c r="G86" s="3">
        <v>19</v>
      </c>
      <c r="H86" s="3">
        <v>23</v>
      </c>
      <c r="I86" s="3">
        <v>20</v>
      </c>
      <c r="J86" s="3">
        <v>38</v>
      </c>
      <c r="K86" s="3">
        <v>23</v>
      </c>
      <c r="L86" s="3">
        <v>43</v>
      </c>
      <c r="M86" s="3"/>
      <c r="N86" s="3">
        <v>166</v>
      </c>
    </row>
    <row r="87" spans="2:14" x14ac:dyDescent="0.25">
      <c r="B87" s="2" t="s">
        <v>257</v>
      </c>
      <c r="C87" s="2" t="s">
        <v>133</v>
      </c>
      <c r="D87" s="3">
        <v>14</v>
      </c>
      <c r="E87" s="3">
        <v>14</v>
      </c>
      <c r="F87" s="3">
        <v>22</v>
      </c>
      <c r="G87" s="3">
        <v>20</v>
      </c>
      <c r="H87" s="3">
        <v>23</v>
      </c>
      <c r="I87" s="3">
        <v>30</v>
      </c>
      <c r="J87" s="3">
        <v>39</v>
      </c>
      <c r="K87" s="3">
        <v>61</v>
      </c>
      <c r="L87" s="3">
        <v>74</v>
      </c>
      <c r="M87" s="3"/>
      <c r="N87" s="3">
        <v>297</v>
      </c>
    </row>
    <row r="88" spans="2:14" x14ac:dyDescent="0.25">
      <c r="B88" s="2" t="s">
        <v>258</v>
      </c>
      <c r="C88" s="2" t="s">
        <v>134</v>
      </c>
      <c r="D88" s="3">
        <v>4</v>
      </c>
      <c r="E88" s="3">
        <v>6</v>
      </c>
      <c r="F88" s="3">
        <v>4</v>
      </c>
      <c r="G88" s="3">
        <v>9</v>
      </c>
      <c r="H88" s="3">
        <v>13</v>
      </c>
      <c r="I88" s="3">
        <v>16</v>
      </c>
      <c r="J88" s="3">
        <v>12</v>
      </c>
      <c r="K88" s="3">
        <v>32</v>
      </c>
      <c r="L88" s="3">
        <v>7</v>
      </c>
      <c r="M88" s="3"/>
      <c r="N88" s="3">
        <v>103</v>
      </c>
    </row>
    <row r="89" spans="2:14" x14ac:dyDescent="0.25">
      <c r="B89" s="2" t="s">
        <v>259</v>
      </c>
      <c r="C89" s="2" t="s">
        <v>135</v>
      </c>
      <c r="D89" s="3">
        <v>2</v>
      </c>
      <c r="E89" s="3"/>
      <c r="F89" s="3">
        <v>2</v>
      </c>
      <c r="G89" s="3"/>
      <c r="H89" s="3">
        <v>6</v>
      </c>
      <c r="I89" s="3">
        <v>6</v>
      </c>
      <c r="J89" s="3">
        <v>15</v>
      </c>
      <c r="K89" s="3">
        <v>15</v>
      </c>
      <c r="L89" s="3">
        <v>21</v>
      </c>
      <c r="M89" s="3"/>
      <c r="N89" s="3">
        <v>67</v>
      </c>
    </row>
    <row r="90" spans="2:14" x14ac:dyDescent="0.25">
      <c r="B90" s="2" t="s">
        <v>260</v>
      </c>
      <c r="C90" s="2" t="s">
        <v>136</v>
      </c>
      <c r="D90" s="3"/>
      <c r="E90" s="3">
        <v>3</v>
      </c>
      <c r="F90" s="3">
        <v>4</v>
      </c>
      <c r="G90" s="3">
        <v>4</v>
      </c>
      <c r="H90" s="3">
        <v>3</v>
      </c>
      <c r="I90" s="3">
        <v>4</v>
      </c>
      <c r="J90" s="3">
        <v>3</v>
      </c>
      <c r="K90" s="3">
        <v>3</v>
      </c>
      <c r="L90" s="3">
        <v>4</v>
      </c>
      <c r="M90" s="3"/>
      <c r="N90" s="3">
        <v>28</v>
      </c>
    </row>
    <row r="91" spans="2:14" x14ac:dyDescent="0.25">
      <c r="B91" s="2" t="s">
        <v>261</v>
      </c>
      <c r="C91" s="2" t="s">
        <v>137</v>
      </c>
      <c r="D91" s="3">
        <v>14</v>
      </c>
      <c r="E91" s="3">
        <v>14</v>
      </c>
      <c r="F91" s="3">
        <v>9</v>
      </c>
      <c r="G91" s="3">
        <v>16</v>
      </c>
      <c r="H91" s="3">
        <v>26</v>
      </c>
      <c r="I91" s="3">
        <v>31</v>
      </c>
      <c r="J91" s="3">
        <v>29</v>
      </c>
      <c r="K91" s="3">
        <v>34</v>
      </c>
      <c r="L91" s="3">
        <v>40</v>
      </c>
      <c r="M91" s="3"/>
      <c r="N91" s="3">
        <v>213</v>
      </c>
    </row>
    <row r="92" spans="2:14" x14ac:dyDescent="0.25">
      <c r="B92" s="2" t="s">
        <v>262</v>
      </c>
      <c r="C92" s="2" t="s">
        <v>138</v>
      </c>
      <c r="D92" s="3">
        <v>3</v>
      </c>
      <c r="E92" s="3">
        <v>2</v>
      </c>
      <c r="F92" s="3">
        <v>11</v>
      </c>
      <c r="G92" s="3">
        <v>3</v>
      </c>
      <c r="H92" s="3">
        <v>4</v>
      </c>
      <c r="I92" s="3">
        <v>6</v>
      </c>
      <c r="J92" s="3">
        <v>19</v>
      </c>
      <c r="K92" s="3">
        <v>17</v>
      </c>
      <c r="L92" s="3">
        <v>18</v>
      </c>
      <c r="M92" s="3"/>
      <c r="N92" s="3">
        <v>83</v>
      </c>
    </row>
    <row r="93" spans="2:14" x14ac:dyDescent="0.25">
      <c r="B93" s="2" t="s">
        <v>263</v>
      </c>
      <c r="C93" s="2" t="s">
        <v>139</v>
      </c>
      <c r="D93" s="3">
        <v>3</v>
      </c>
      <c r="E93" s="3">
        <v>1</v>
      </c>
      <c r="F93" s="3">
        <v>2</v>
      </c>
      <c r="G93" s="3"/>
      <c r="H93" s="3">
        <v>3</v>
      </c>
      <c r="I93" s="3">
        <v>6</v>
      </c>
      <c r="J93" s="3">
        <v>11</v>
      </c>
      <c r="K93" s="3">
        <v>15</v>
      </c>
      <c r="L93" s="3">
        <v>17</v>
      </c>
      <c r="M93" s="3"/>
      <c r="N93" s="3">
        <v>58</v>
      </c>
    </row>
    <row r="94" spans="2:14" x14ac:dyDescent="0.25">
      <c r="B94" s="2" t="s">
        <v>264</v>
      </c>
      <c r="C94" s="2" t="s">
        <v>140</v>
      </c>
      <c r="D94" s="3">
        <v>8</v>
      </c>
      <c r="E94" s="3">
        <v>22</v>
      </c>
      <c r="F94" s="3">
        <v>14</v>
      </c>
      <c r="G94" s="3">
        <v>6</v>
      </c>
      <c r="H94" s="3">
        <v>11</v>
      </c>
      <c r="I94" s="3">
        <v>14</v>
      </c>
      <c r="J94" s="3">
        <v>13</v>
      </c>
      <c r="K94" s="3">
        <v>19</v>
      </c>
      <c r="L94" s="3">
        <v>17</v>
      </c>
      <c r="M94" s="3">
        <v>1</v>
      </c>
      <c r="N94" s="3">
        <v>125</v>
      </c>
    </row>
    <row r="95" spans="2:14" x14ac:dyDescent="0.25">
      <c r="B95" s="2" t="s">
        <v>265</v>
      </c>
      <c r="C95" s="2" t="s">
        <v>141</v>
      </c>
      <c r="D95" s="3">
        <v>14</v>
      </c>
      <c r="E95" s="3">
        <v>15</v>
      </c>
      <c r="F95" s="3">
        <v>7</v>
      </c>
      <c r="G95" s="3">
        <v>14</v>
      </c>
      <c r="H95" s="3">
        <v>12</v>
      </c>
      <c r="I95" s="3">
        <v>19</v>
      </c>
      <c r="J95" s="3">
        <v>13</v>
      </c>
      <c r="K95" s="3">
        <v>12</v>
      </c>
      <c r="L95" s="3">
        <v>11</v>
      </c>
      <c r="M95" s="3"/>
      <c r="N95" s="3">
        <v>117</v>
      </c>
    </row>
    <row r="96" spans="2:14" x14ac:dyDescent="0.25">
      <c r="B96" s="2" t="s">
        <v>266</v>
      </c>
      <c r="C96" s="2" t="s">
        <v>142</v>
      </c>
      <c r="D96" s="3">
        <v>4</v>
      </c>
      <c r="E96" s="3">
        <v>1</v>
      </c>
      <c r="F96" s="3">
        <v>2</v>
      </c>
      <c r="G96" s="3">
        <v>7</v>
      </c>
      <c r="H96" s="3">
        <v>3</v>
      </c>
      <c r="I96" s="3">
        <v>6</v>
      </c>
      <c r="J96" s="3">
        <v>10</v>
      </c>
      <c r="K96" s="3">
        <v>4</v>
      </c>
      <c r="L96" s="3">
        <v>4</v>
      </c>
      <c r="M96" s="3"/>
      <c r="N96" s="3">
        <v>41</v>
      </c>
    </row>
    <row r="97" spans="2:14" x14ac:dyDescent="0.25">
      <c r="B97" s="2" t="s">
        <v>267</v>
      </c>
      <c r="C97" s="2" t="s">
        <v>143</v>
      </c>
      <c r="D97" s="3">
        <v>7</v>
      </c>
      <c r="E97" s="3">
        <v>12</v>
      </c>
      <c r="F97" s="3">
        <v>6</v>
      </c>
      <c r="G97" s="3">
        <v>5</v>
      </c>
      <c r="H97" s="3">
        <v>17</v>
      </c>
      <c r="I97" s="3">
        <v>8</v>
      </c>
      <c r="J97" s="3">
        <v>8</v>
      </c>
      <c r="K97" s="3">
        <v>9</v>
      </c>
      <c r="L97" s="3">
        <v>13</v>
      </c>
      <c r="M97" s="3"/>
      <c r="N97" s="3">
        <v>85</v>
      </c>
    </row>
    <row r="98" spans="2:14" x14ac:dyDescent="0.25">
      <c r="B98" s="2" t="s">
        <v>268</v>
      </c>
      <c r="C98" s="2" t="s">
        <v>144</v>
      </c>
      <c r="D98" s="3">
        <v>9</v>
      </c>
      <c r="E98" s="3">
        <v>23</v>
      </c>
      <c r="F98" s="3">
        <v>27</v>
      </c>
      <c r="G98" s="3">
        <v>34</v>
      </c>
      <c r="H98" s="3">
        <v>47</v>
      </c>
      <c r="I98" s="3">
        <v>39</v>
      </c>
      <c r="J98" s="3">
        <v>44</v>
      </c>
      <c r="K98" s="3">
        <v>32</v>
      </c>
      <c r="L98" s="3">
        <v>39</v>
      </c>
      <c r="M98" s="3"/>
      <c r="N98" s="3">
        <v>294</v>
      </c>
    </row>
    <row r="99" spans="2:14" x14ac:dyDescent="0.25">
      <c r="B99" s="2" t="s">
        <v>269</v>
      </c>
      <c r="C99" s="2" t="s">
        <v>145</v>
      </c>
      <c r="D99" s="3">
        <v>3</v>
      </c>
      <c r="E99" s="3">
        <v>5</v>
      </c>
      <c r="F99" s="3">
        <v>6</v>
      </c>
      <c r="G99" s="3">
        <v>3</v>
      </c>
      <c r="H99" s="3">
        <v>22</v>
      </c>
      <c r="I99" s="3">
        <v>24</v>
      </c>
      <c r="J99" s="3">
        <v>36</v>
      </c>
      <c r="K99" s="3">
        <v>40</v>
      </c>
      <c r="L99" s="3">
        <v>45</v>
      </c>
      <c r="M99" s="3"/>
      <c r="N99" s="3">
        <v>184</v>
      </c>
    </row>
    <row r="100" spans="2:14" x14ac:dyDescent="0.25">
      <c r="B100" s="2" t="s">
        <v>270</v>
      </c>
      <c r="C100" s="2" t="s">
        <v>146</v>
      </c>
      <c r="D100" s="3">
        <v>6</v>
      </c>
      <c r="E100" s="3">
        <v>15</v>
      </c>
      <c r="F100" s="3">
        <v>32</v>
      </c>
      <c r="G100" s="3">
        <v>30</v>
      </c>
      <c r="H100" s="3">
        <v>32</v>
      </c>
      <c r="I100" s="3">
        <v>26</v>
      </c>
      <c r="J100" s="3">
        <v>24</v>
      </c>
      <c r="K100" s="3">
        <v>23</v>
      </c>
      <c r="L100" s="3">
        <v>35</v>
      </c>
      <c r="M100" s="3"/>
      <c r="N100" s="3">
        <v>223</v>
      </c>
    </row>
    <row r="101" spans="2:14" x14ac:dyDescent="0.25">
      <c r="B101" s="2" t="s">
        <v>271</v>
      </c>
      <c r="C101" s="2" t="s">
        <v>147</v>
      </c>
      <c r="D101" s="3">
        <v>6</v>
      </c>
      <c r="E101" s="3">
        <v>10</v>
      </c>
      <c r="F101" s="3">
        <v>41</v>
      </c>
      <c r="G101" s="3">
        <v>20</v>
      </c>
      <c r="H101" s="3">
        <v>36</v>
      </c>
      <c r="I101" s="3">
        <v>58</v>
      </c>
      <c r="J101" s="3">
        <v>59</v>
      </c>
      <c r="K101" s="3">
        <v>70</v>
      </c>
      <c r="L101" s="3">
        <v>101</v>
      </c>
      <c r="M101" s="3"/>
      <c r="N101" s="3">
        <v>401</v>
      </c>
    </row>
    <row r="102" spans="2:14" x14ac:dyDescent="0.25">
      <c r="B102" s="2" t="s">
        <v>272</v>
      </c>
      <c r="C102" s="2" t="s">
        <v>148</v>
      </c>
      <c r="D102" s="3">
        <v>5</v>
      </c>
      <c r="E102" s="3">
        <v>2</v>
      </c>
      <c r="F102" s="3">
        <v>3</v>
      </c>
      <c r="G102" s="3">
        <v>5</v>
      </c>
      <c r="H102" s="3">
        <v>3</v>
      </c>
      <c r="I102" s="3">
        <v>8</v>
      </c>
      <c r="J102" s="3">
        <v>16</v>
      </c>
      <c r="K102" s="3">
        <v>26</v>
      </c>
      <c r="L102" s="3">
        <v>10</v>
      </c>
      <c r="M102" s="3"/>
      <c r="N102" s="3">
        <v>78</v>
      </c>
    </row>
    <row r="103" spans="2:14" x14ac:dyDescent="0.25">
      <c r="B103" s="2" t="s">
        <v>273</v>
      </c>
      <c r="C103" s="2" t="s">
        <v>149</v>
      </c>
      <c r="D103" s="3">
        <v>72</v>
      </c>
      <c r="E103" s="3">
        <v>107</v>
      </c>
      <c r="F103" s="3">
        <v>202</v>
      </c>
      <c r="G103" s="3">
        <v>274</v>
      </c>
      <c r="H103" s="3">
        <v>281</v>
      </c>
      <c r="I103" s="3">
        <v>340</v>
      </c>
      <c r="J103" s="3">
        <v>406</v>
      </c>
      <c r="K103" s="3">
        <v>381</v>
      </c>
      <c r="L103" s="3">
        <v>337</v>
      </c>
      <c r="M103" s="3"/>
      <c r="N103" s="3">
        <v>2400</v>
      </c>
    </row>
    <row r="104" spans="2:14" x14ac:dyDescent="0.25">
      <c r="B104" s="2" t="s">
        <v>274</v>
      </c>
      <c r="C104" s="2" t="s">
        <v>150</v>
      </c>
      <c r="D104" s="3">
        <v>141</v>
      </c>
      <c r="E104" s="3">
        <v>156</v>
      </c>
      <c r="F104" s="3">
        <v>202</v>
      </c>
      <c r="G104" s="3">
        <v>275</v>
      </c>
      <c r="H104" s="3">
        <v>292</v>
      </c>
      <c r="I104" s="3">
        <v>319</v>
      </c>
      <c r="J104" s="3">
        <v>251</v>
      </c>
      <c r="K104" s="3">
        <v>300</v>
      </c>
      <c r="L104" s="3">
        <v>243</v>
      </c>
      <c r="M104" s="3"/>
      <c r="N104" s="3">
        <v>2179</v>
      </c>
    </row>
    <row r="105" spans="2:14" x14ac:dyDescent="0.25">
      <c r="B105" s="2" t="s">
        <v>275</v>
      </c>
      <c r="C105" s="2" t="s">
        <v>151</v>
      </c>
      <c r="D105" s="3">
        <v>14</v>
      </c>
      <c r="E105" s="3">
        <v>12</v>
      </c>
      <c r="F105" s="3">
        <v>16</v>
      </c>
      <c r="G105" s="3">
        <v>36</v>
      </c>
      <c r="H105" s="3">
        <v>42</v>
      </c>
      <c r="I105" s="3">
        <v>64</v>
      </c>
      <c r="J105" s="3">
        <v>50</v>
      </c>
      <c r="K105" s="3">
        <v>62</v>
      </c>
      <c r="L105" s="3">
        <v>62</v>
      </c>
      <c r="M105" s="3"/>
      <c r="N105" s="3">
        <v>358</v>
      </c>
    </row>
    <row r="106" spans="2:14" x14ac:dyDescent="0.25">
      <c r="B106" s="2" t="s">
        <v>276</v>
      </c>
      <c r="C106" s="2" t="s">
        <v>152</v>
      </c>
      <c r="D106" s="3">
        <v>37</v>
      </c>
      <c r="E106" s="3">
        <v>58</v>
      </c>
      <c r="F106" s="3">
        <v>75</v>
      </c>
      <c r="G106" s="3">
        <v>63</v>
      </c>
      <c r="H106" s="3">
        <v>93</v>
      </c>
      <c r="I106" s="3">
        <v>93</v>
      </c>
      <c r="J106" s="3">
        <v>83</v>
      </c>
      <c r="K106" s="3">
        <v>62</v>
      </c>
      <c r="L106" s="3">
        <v>75</v>
      </c>
      <c r="M106" s="3"/>
      <c r="N106" s="3">
        <v>639</v>
      </c>
    </row>
    <row r="107" spans="2:14" x14ac:dyDescent="0.25">
      <c r="B107" s="2" t="s">
        <v>277</v>
      </c>
      <c r="C107" s="2" t="s">
        <v>153</v>
      </c>
      <c r="D107" s="3">
        <v>35</v>
      </c>
      <c r="E107" s="3">
        <v>17</v>
      </c>
      <c r="F107" s="3">
        <v>33</v>
      </c>
      <c r="G107" s="3">
        <v>45</v>
      </c>
      <c r="H107" s="3">
        <v>56</v>
      </c>
      <c r="I107" s="3">
        <v>57</v>
      </c>
      <c r="J107" s="3">
        <v>57</v>
      </c>
      <c r="K107" s="3">
        <v>81</v>
      </c>
      <c r="L107" s="3">
        <v>49</v>
      </c>
      <c r="M107" s="3"/>
      <c r="N107" s="3">
        <v>430</v>
      </c>
    </row>
    <row r="108" spans="2:14" x14ac:dyDescent="0.25">
      <c r="B108" s="2" t="s">
        <v>278</v>
      </c>
      <c r="C108" s="2" t="s">
        <v>154</v>
      </c>
      <c r="D108" s="3">
        <v>29</v>
      </c>
      <c r="E108" s="3">
        <v>17</v>
      </c>
      <c r="F108" s="3">
        <v>25</v>
      </c>
      <c r="G108" s="3">
        <v>34</v>
      </c>
      <c r="H108" s="3">
        <v>33</v>
      </c>
      <c r="I108" s="3">
        <v>43</v>
      </c>
      <c r="J108" s="3">
        <v>57</v>
      </c>
      <c r="K108" s="3">
        <v>57</v>
      </c>
      <c r="L108" s="3">
        <v>64</v>
      </c>
      <c r="M108" s="3"/>
      <c r="N108" s="3">
        <v>359</v>
      </c>
    </row>
    <row r="109" spans="2:14" x14ac:dyDescent="0.25">
      <c r="B109" s="2" t="s">
        <v>279</v>
      </c>
      <c r="C109" s="2" t="s">
        <v>155</v>
      </c>
      <c r="D109" s="3">
        <v>2</v>
      </c>
      <c r="E109" s="3">
        <v>1</v>
      </c>
      <c r="F109" s="3">
        <v>6</v>
      </c>
      <c r="G109" s="3">
        <v>6</v>
      </c>
      <c r="H109" s="3">
        <v>8</v>
      </c>
      <c r="I109" s="3">
        <v>17</v>
      </c>
      <c r="J109" s="3">
        <v>46</v>
      </c>
      <c r="K109" s="3">
        <v>34</v>
      </c>
      <c r="L109" s="3">
        <v>38</v>
      </c>
      <c r="M109" s="3"/>
      <c r="N109" s="3">
        <v>158</v>
      </c>
    </row>
    <row r="110" spans="2:14" x14ac:dyDescent="0.25">
      <c r="B110" s="2" t="s">
        <v>280</v>
      </c>
      <c r="C110" s="2" t="s">
        <v>156</v>
      </c>
      <c r="D110" s="3">
        <v>4</v>
      </c>
      <c r="E110" s="3">
        <v>14</v>
      </c>
      <c r="F110" s="3">
        <v>8</v>
      </c>
      <c r="G110" s="3">
        <v>44</v>
      </c>
      <c r="H110" s="3">
        <v>55</v>
      </c>
      <c r="I110" s="3">
        <v>57</v>
      </c>
      <c r="J110" s="3">
        <v>85</v>
      </c>
      <c r="K110" s="3">
        <v>78</v>
      </c>
      <c r="L110" s="3">
        <v>50</v>
      </c>
      <c r="M110" s="3"/>
      <c r="N110" s="3">
        <v>395</v>
      </c>
    </row>
    <row r="111" spans="2:14" x14ac:dyDescent="0.25">
      <c r="B111" s="2" t="s">
        <v>281</v>
      </c>
      <c r="C111" s="2" t="s">
        <v>157</v>
      </c>
      <c r="D111" s="3"/>
      <c r="E111" s="3"/>
      <c r="F111" s="3">
        <v>4</v>
      </c>
      <c r="G111" s="3">
        <v>11</v>
      </c>
      <c r="H111" s="3">
        <v>13</v>
      </c>
      <c r="I111" s="3">
        <v>17</v>
      </c>
      <c r="J111" s="3">
        <v>28</v>
      </c>
      <c r="K111" s="3">
        <v>32</v>
      </c>
      <c r="L111" s="3">
        <v>29</v>
      </c>
      <c r="M111" s="3"/>
      <c r="N111" s="3">
        <v>134</v>
      </c>
    </row>
    <row r="112" spans="2:14" x14ac:dyDescent="0.25">
      <c r="B112" s="2" t="s">
        <v>282</v>
      </c>
      <c r="C112" s="2" t="s">
        <v>158</v>
      </c>
      <c r="D112" s="3">
        <v>25</v>
      </c>
      <c r="E112" s="3">
        <v>17</v>
      </c>
      <c r="F112" s="3">
        <v>22</v>
      </c>
      <c r="G112" s="3">
        <v>36</v>
      </c>
      <c r="H112" s="3">
        <v>68</v>
      </c>
      <c r="I112" s="3">
        <v>69</v>
      </c>
      <c r="J112" s="3">
        <v>86</v>
      </c>
      <c r="K112" s="3">
        <v>75</v>
      </c>
      <c r="L112" s="3">
        <v>94</v>
      </c>
      <c r="M112" s="3"/>
      <c r="N112" s="3">
        <v>492</v>
      </c>
    </row>
    <row r="113" spans="2:14" x14ac:dyDescent="0.25">
      <c r="B113" s="2" t="s">
        <v>283</v>
      </c>
      <c r="C113" s="2" t="s">
        <v>159</v>
      </c>
      <c r="D113" s="3">
        <v>8</v>
      </c>
      <c r="E113" s="3">
        <v>16</v>
      </c>
      <c r="F113" s="3">
        <v>37</v>
      </c>
      <c r="G113" s="3">
        <v>79</v>
      </c>
      <c r="H113" s="3">
        <v>128</v>
      </c>
      <c r="I113" s="3">
        <v>140</v>
      </c>
      <c r="J113" s="3">
        <v>167</v>
      </c>
      <c r="K113" s="3">
        <v>180</v>
      </c>
      <c r="L113" s="3">
        <v>183</v>
      </c>
      <c r="M113" s="3"/>
      <c r="N113" s="3">
        <v>938</v>
      </c>
    </row>
    <row r="114" spans="2:14" x14ac:dyDescent="0.25">
      <c r="B114" s="2" t="s">
        <v>284</v>
      </c>
      <c r="C114" s="2" t="s">
        <v>160</v>
      </c>
      <c r="D114" s="3">
        <v>6</v>
      </c>
      <c r="E114" s="3">
        <v>4</v>
      </c>
      <c r="F114" s="3"/>
      <c r="G114" s="3">
        <v>10</v>
      </c>
      <c r="H114" s="3">
        <v>12</v>
      </c>
      <c r="I114" s="3">
        <v>15</v>
      </c>
      <c r="J114" s="3">
        <v>17</v>
      </c>
      <c r="K114" s="3">
        <v>40</v>
      </c>
      <c r="L114" s="3">
        <v>47</v>
      </c>
      <c r="M114" s="3"/>
      <c r="N114" s="3">
        <v>151</v>
      </c>
    </row>
    <row r="115" spans="2:14" x14ac:dyDescent="0.25">
      <c r="B115" s="2" t="s">
        <v>285</v>
      </c>
      <c r="C115" s="2" t="s">
        <v>161</v>
      </c>
      <c r="D115" s="3">
        <v>2</v>
      </c>
      <c r="E115" s="3">
        <v>2</v>
      </c>
      <c r="F115" s="3">
        <v>3</v>
      </c>
      <c r="G115" s="3">
        <v>11</v>
      </c>
      <c r="H115" s="3">
        <v>2</v>
      </c>
      <c r="I115" s="3">
        <v>3</v>
      </c>
      <c r="J115" s="3">
        <v>25</v>
      </c>
      <c r="K115" s="3">
        <v>19</v>
      </c>
      <c r="L115" s="3">
        <v>21</v>
      </c>
      <c r="M115" s="3"/>
      <c r="N115" s="3">
        <v>88</v>
      </c>
    </row>
    <row r="116" spans="2:14" x14ac:dyDescent="0.25">
      <c r="B116" s="2" t="s">
        <v>286</v>
      </c>
      <c r="C116" s="2" t="s">
        <v>162</v>
      </c>
      <c r="D116" s="3">
        <v>22</v>
      </c>
      <c r="E116" s="3">
        <v>15</v>
      </c>
      <c r="F116" s="3">
        <v>13</v>
      </c>
      <c r="G116" s="3">
        <v>30</v>
      </c>
      <c r="H116" s="3">
        <v>31</v>
      </c>
      <c r="I116" s="3">
        <v>46</v>
      </c>
      <c r="J116" s="3">
        <v>45</v>
      </c>
      <c r="K116" s="3">
        <v>39</v>
      </c>
      <c r="L116" s="3">
        <v>40</v>
      </c>
      <c r="M116" s="3"/>
      <c r="N116" s="3">
        <v>281</v>
      </c>
    </row>
    <row r="117" spans="2:14" x14ac:dyDescent="0.25">
      <c r="B117" s="2" t="s">
        <v>287</v>
      </c>
      <c r="C117" s="2" t="s">
        <v>163</v>
      </c>
      <c r="D117" s="3">
        <v>50</v>
      </c>
      <c r="E117" s="3">
        <v>32</v>
      </c>
      <c r="F117" s="3">
        <v>38</v>
      </c>
      <c r="G117" s="3">
        <v>51</v>
      </c>
      <c r="H117" s="3">
        <v>60</v>
      </c>
      <c r="I117" s="3">
        <v>84</v>
      </c>
      <c r="J117" s="3">
        <v>126</v>
      </c>
      <c r="K117" s="3">
        <v>148</v>
      </c>
      <c r="L117" s="3">
        <v>155</v>
      </c>
      <c r="M117" s="3">
        <v>1</v>
      </c>
      <c r="N117" s="3">
        <v>745</v>
      </c>
    </row>
    <row r="118" spans="2:14" x14ac:dyDescent="0.25">
      <c r="B118" s="2" t="s">
        <v>288</v>
      </c>
      <c r="C118" s="2" t="s">
        <v>164</v>
      </c>
      <c r="D118" s="3">
        <v>6</v>
      </c>
      <c r="E118" s="3">
        <v>1</v>
      </c>
      <c r="F118" s="3">
        <v>5</v>
      </c>
      <c r="G118" s="3">
        <v>7</v>
      </c>
      <c r="H118" s="3">
        <v>6</v>
      </c>
      <c r="I118" s="3">
        <v>17</v>
      </c>
      <c r="J118" s="3">
        <v>18</v>
      </c>
      <c r="K118" s="3">
        <v>25</v>
      </c>
      <c r="L118" s="3">
        <v>25</v>
      </c>
      <c r="M118" s="3"/>
      <c r="N118" s="3">
        <v>110</v>
      </c>
    </row>
    <row r="119" spans="2:14" x14ac:dyDescent="0.25">
      <c r="B119" s="2" t="s">
        <v>289</v>
      </c>
      <c r="C119" s="2" t="s">
        <v>165</v>
      </c>
      <c r="D119" s="3">
        <v>29</v>
      </c>
      <c r="E119" s="3">
        <v>14</v>
      </c>
      <c r="F119" s="3">
        <v>20</v>
      </c>
      <c r="G119" s="3">
        <v>23</v>
      </c>
      <c r="H119" s="3">
        <v>31</v>
      </c>
      <c r="I119" s="3">
        <v>36</v>
      </c>
      <c r="J119" s="3">
        <v>38</v>
      </c>
      <c r="K119" s="3">
        <v>55</v>
      </c>
      <c r="L119" s="3">
        <v>41</v>
      </c>
      <c r="M119" s="3"/>
      <c r="N119" s="3">
        <v>287</v>
      </c>
    </row>
    <row r="120" spans="2:14" x14ac:dyDescent="0.25">
      <c r="B120" s="2" t="s">
        <v>290</v>
      </c>
      <c r="C120" s="2" t="s">
        <v>166</v>
      </c>
      <c r="D120" s="3">
        <v>14</v>
      </c>
      <c r="E120" s="3">
        <v>8</v>
      </c>
      <c r="F120" s="3">
        <v>10</v>
      </c>
      <c r="G120" s="3">
        <v>14</v>
      </c>
      <c r="H120" s="3">
        <v>16</v>
      </c>
      <c r="I120" s="3">
        <v>15</v>
      </c>
      <c r="J120" s="3">
        <v>18</v>
      </c>
      <c r="K120" s="3">
        <v>25</v>
      </c>
      <c r="L120" s="3">
        <v>19</v>
      </c>
      <c r="M120" s="3"/>
      <c r="N120" s="3">
        <v>139</v>
      </c>
    </row>
    <row r="121" spans="2:14" x14ac:dyDescent="0.25">
      <c r="B121" s="2" t="s">
        <v>291</v>
      </c>
      <c r="C121" s="2" t="s">
        <v>167</v>
      </c>
      <c r="D121" s="3">
        <v>17</v>
      </c>
      <c r="E121" s="3">
        <v>14</v>
      </c>
      <c r="F121" s="3">
        <v>21</v>
      </c>
      <c r="G121" s="3">
        <v>26</v>
      </c>
      <c r="H121" s="3">
        <v>36</v>
      </c>
      <c r="I121" s="3">
        <v>47</v>
      </c>
      <c r="J121" s="3">
        <v>51</v>
      </c>
      <c r="K121" s="3">
        <v>60</v>
      </c>
      <c r="L121" s="3">
        <v>61</v>
      </c>
      <c r="M121" s="3"/>
      <c r="N121" s="3">
        <v>333</v>
      </c>
    </row>
    <row r="122" spans="2:14" x14ac:dyDescent="0.25">
      <c r="B122" s="2" t="s">
        <v>292</v>
      </c>
      <c r="C122" s="2" t="s">
        <v>168</v>
      </c>
      <c r="D122" s="3">
        <v>7</v>
      </c>
      <c r="E122" s="3">
        <v>7</v>
      </c>
      <c r="F122" s="3">
        <v>1</v>
      </c>
      <c r="G122" s="3">
        <v>3</v>
      </c>
      <c r="H122" s="3">
        <v>6</v>
      </c>
      <c r="I122" s="3">
        <v>14</v>
      </c>
      <c r="J122" s="3">
        <v>27</v>
      </c>
      <c r="K122" s="3">
        <v>10</v>
      </c>
      <c r="L122" s="3">
        <v>14</v>
      </c>
      <c r="M122" s="3"/>
      <c r="N122" s="3">
        <v>89</v>
      </c>
    </row>
    <row r="123" spans="2:14" x14ac:dyDescent="0.25">
      <c r="B123" s="2" t="s">
        <v>293</v>
      </c>
      <c r="C123" s="2" t="s">
        <v>169</v>
      </c>
      <c r="D123" s="3">
        <v>1</v>
      </c>
      <c r="E123" s="3">
        <v>4</v>
      </c>
      <c r="F123" s="3">
        <v>14</v>
      </c>
      <c r="G123" s="3">
        <v>11</v>
      </c>
      <c r="H123" s="3">
        <v>19</v>
      </c>
      <c r="I123" s="3">
        <v>20</v>
      </c>
      <c r="J123" s="3">
        <v>21</v>
      </c>
      <c r="K123" s="3">
        <v>24</v>
      </c>
      <c r="L123" s="3">
        <v>6</v>
      </c>
      <c r="M123" s="3"/>
      <c r="N123" s="3">
        <v>120</v>
      </c>
    </row>
    <row r="124" spans="2:14" x14ac:dyDescent="0.25">
      <c r="B124" s="2" t="s">
        <v>294</v>
      </c>
      <c r="C124" s="2" t="s">
        <v>170</v>
      </c>
      <c r="D124" s="3">
        <v>10</v>
      </c>
      <c r="E124" s="3">
        <v>30</v>
      </c>
      <c r="F124" s="3">
        <v>11</v>
      </c>
      <c r="G124" s="3">
        <v>9</v>
      </c>
      <c r="H124" s="3">
        <v>20</v>
      </c>
      <c r="I124" s="3">
        <v>39</v>
      </c>
      <c r="J124" s="3">
        <v>48</v>
      </c>
      <c r="K124" s="3">
        <v>47</v>
      </c>
      <c r="L124" s="3">
        <v>43</v>
      </c>
      <c r="M124" s="3"/>
      <c r="N124" s="3">
        <v>257</v>
      </c>
    </row>
    <row r="125" spans="2:14" x14ac:dyDescent="0.25">
      <c r="B125" s="2" t="s">
        <v>295</v>
      </c>
      <c r="C125" s="2" t="s">
        <v>171</v>
      </c>
      <c r="D125" s="3"/>
      <c r="E125" s="3"/>
      <c r="F125" s="3"/>
      <c r="G125" s="3">
        <v>3</v>
      </c>
      <c r="H125" s="3">
        <v>5</v>
      </c>
      <c r="I125" s="3">
        <v>7</v>
      </c>
      <c r="J125" s="3">
        <v>7</v>
      </c>
      <c r="K125" s="3">
        <v>4</v>
      </c>
      <c r="L125" s="3">
        <v>1</v>
      </c>
      <c r="M125" s="3"/>
      <c r="N125" s="3">
        <v>27</v>
      </c>
    </row>
    <row r="126" spans="2:14" x14ac:dyDescent="0.25">
      <c r="B126" s="2" t="s">
        <v>296</v>
      </c>
      <c r="C126" s="2" t="s">
        <v>172</v>
      </c>
      <c r="D126" s="3"/>
      <c r="E126" s="3"/>
      <c r="F126" s="3"/>
      <c r="G126" s="3">
        <v>2</v>
      </c>
      <c r="H126" s="3">
        <v>2</v>
      </c>
      <c r="I126" s="3">
        <v>9</v>
      </c>
      <c r="J126" s="3"/>
      <c r="K126" s="3">
        <v>2</v>
      </c>
      <c r="L126" s="3"/>
      <c r="M126" s="3"/>
      <c r="N126" s="3">
        <v>15</v>
      </c>
    </row>
    <row r="127" spans="2:14" x14ac:dyDescent="0.25">
      <c r="B127" s="2" t="s">
        <v>297</v>
      </c>
      <c r="C127" s="2" t="s">
        <v>173</v>
      </c>
      <c r="D127" s="3"/>
      <c r="E127" s="3"/>
      <c r="F127" s="3"/>
      <c r="G127" s="3">
        <v>5</v>
      </c>
      <c r="H127" s="3">
        <v>5</v>
      </c>
      <c r="I127" s="3">
        <v>4</v>
      </c>
      <c r="J127" s="3">
        <v>1</v>
      </c>
      <c r="K127" s="3">
        <v>2</v>
      </c>
      <c r="L127" s="3">
        <v>4</v>
      </c>
      <c r="M127" s="3"/>
      <c r="N127" s="3">
        <v>21</v>
      </c>
    </row>
    <row r="128" spans="2:14" x14ac:dyDescent="0.25">
      <c r="B128" s="2" t="s">
        <v>298</v>
      </c>
      <c r="C128" s="2" t="s">
        <v>174</v>
      </c>
      <c r="D128" s="3"/>
      <c r="E128" s="3"/>
      <c r="F128" s="3"/>
      <c r="G128" s="3"/>
      <c r="H128" s="3"/>
      <c r="I128" s="3">
        <v>1</v>
      </c>
      <c r="J128" s="3">
        <v>9</v>
      </c>
      <c r="K128" s="3">
        <v>10</v>
      </c>
      <c r="L128" s="3">
        <v>17</v>
      </c>
      <c r="M128" s="3"/>
      <c r="N128" s="3">
        <v>37</v>
      </c>
    </row>
    <row r="129" spans="2:14" x14ac:dyDescent="0.25">
      <c r="B129" s="28" t="s">
        <v>175</v>
      </c>
      <c r="C129" s="29"/>
      <c r="D129" s="16"/>
      <c r="E129" s="16"/>
      <c r="F129" s="16">
        <v>4</v>
      </c>
      <c r="G129" s="16">
        <v>11</v>
      </c>
      <c r="H129" s="16">
        <v>35</v>
      </c>
      <c r="I129" s="16">
        <v>145</v>
      </c>
      <c r="J129" s="16">
        <v>175</v>
      </c>
      <c r="K129" s="16">
        <v>269</v>
      </c>
      <c r="L129" s="16">
        <v>747</v>
      </c>
      <c r="M129" s="16">
        <v>8409</v>
      </c>
      <c r="N129" s="16">
        <v>9795</v>
      </c>
    </row>
    <row r="130" spans="2:14" x14ac:dyDescent="0.25">
      <c r="B130" s="27" t="s">
        <v>25</v>
      </c>
      <c r="C130" s="27"/>
      <c r="D130" s="15">
        <v>1994</v>
      </c>
      <c r="E130" s="15">
        <v>2394</v>
      </c>
      <c r="F130" s="15">
        <v>3462</v>
      </c>
      <c r="G130" s="15">
        <v>4723</v>
      </c>
      <c r="H130" s="15">
        <v>5739</v>
      </c>
      <c r="I130" s="15">
        <v>6599</v>
      </c>
      <c r="J130" s="15">
        <v>7861</v>
      </c>
      <c r="K130" s="15">
        <v>8507</v>
      </c>
      <c r="L130" s="15">
        <v>9229</v>
      </c>
      <c r="M130" s="15">
        <v>8432</v>
      </c>
      <c r="N130" s="15">
        <v>58940</v>
      </c>
    </row>
    <row r="132" spans="2:14" x14ac:dyDescent="0.25">
      <c r="B132" t="s">
        <v>584</v>
      </c>
    </row>
    <row r="133" spans="2:14" x14ac:dyDescent="0.25">
      <c r="B133" t="s">
        <v>51</v>
      </c>
    </row>
  </sheetData>
  <mergeCells count="3">
    <mergeCell ref="D4:M4"/>
    <mergeCell ref="B130:C130"/>
    <mergeCell ref="B129:C129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0"/>
  <sheetViews>
    <sheetView workbookViewId="0"/>
  </sheetViews>
  <sheetFormatPr defaultRowHeight="15" x14ac:dyDescent="0.25"/>
  <cols>
    <col min="2" max="2" width="21.85546875" customWidth="1"/>
    <col min="3" max="3" width="19.85546875" bestFit="1" customWidth="1"/>
  </cols>
  <sheetData>
    <row r="2" spans="2:14" x14ac:dyDescent="0.25">
      <c r="B2" s="10" t="s">
        <v>583</v>
      </c>
    </row>
    <row r="4" spans="2:14" x14ac:dyDescent="0.25">
      <c r="B4" s="14"/>
      <c r="C4" s="14"/>
      <c r="D4" s="24" t="s">
        <v>28</v>
      </c>
      <c r="E4" s="24"/>
      <c r="F4" s="24"/>
      <c r="G4" s="24"/>
      <c r="H4" s="24"/>
      <c r="I4" s="24"/>
      <c r="J4" s="24"/>
      <c r="K4" s="24"/>
      <c r="L4" s="24"/>
      <c r="M4" s="24"/>
      <c r="N4" s="14"/>
    </row>
    <row r="5" spans="2:14" x14ac:dyDescent="0.25">
      <c r="B5" s="13" t="s">
        <v>310</v>
      </c>
      <c r="C5" s="13" t="s">
        <v>309</v>
      </c>
      <c r="D5" s="11">
        <v>2008</v>
      </c>
      <c r="E5" s="11">
        <v>2009</v>
      </c>
      <c r="F5" s="11">
        <v>2010</v>
      </c>
      <c r="G5" s="11">
        <v>2011</v>
      </c>
      <c r="H5" s="11">
        <v>2012</v>
      </c>
      <c r="I5" s="11">
        <v>2013</v>
      </c>
      <c r="J5" s="11">
        <v>2014</v>
      </c>
      <c r="K5" s="11">
        <v>2015</v>
      </c>
      <c r="L5" s="11">
        <v>2016</v>
      </c>
      <c r="M5" s="11">
        <v>2017</v>
      </c>
      <c r="N5" s="13" t="s">
        <v>25</v>
      </c>
    </row>
    <row r="6" spans="2:14" x14ac:dyDescent="0.25">
      <c r="B6" s="2" t="s">
        <v>299</v>
      </c>
      <c r="C6" s="2" t="s">
        <v>7</v>
      </c>
      <c r="D6" s="3">
        <v>416</v>
      </c>
      <c r="E6" s="3">
        <v>536</v>
      </c>
      <c r="F6" s="3">
        <v>810</v>
      </c>
      <c r="G6" s="3">
        <v>1219</v>
      </c>
      <c r="H6" s="3">
        <v>1410</v>
      </c>
      <c r="I6" s="3">
        <v>1738</v>
      </c>
      <c r="J6" s="3">
        <v>1965</v>
      </c>
      <c r="K6" s="3">
        <v>1996</v>
      </c>
      <c r="L6" s="3">
        <v>1984</v>
      </c>
      <c r="M6" s="3">
        <v>14</v>
      </c>
      <c r="N6" s="3">
        <v>12088</v>
      </c>
    </row>
    <row r="7" spans="2:14" x14ac:dyDescent="0.25">
      <c r="B7" s="2" t="s">
        <v>300</v>
      </c>
      <c r="C7" s="2" t="s">
        <v>8</v>
      </c>
      <c r="D7" s="3">
        <v>331</v>
      </c>
      <c r="E7" s="3">
        <v>428</v>
      </c>
      <c r="F7" s="3">
        <v>609</v>
      </c>
      <c r="G7" s="3">
        <v>794</v>
      </c>
      <c r="H7" s="3">
        <v>1023</v>
      </c>
      <c r="I7" s="3">
        <v>982</v>
      </c>
      <c r="J7" s="3">
        <v>1220</v>
      </c>
      <c r="K7" s="3">
        <v>1373</v>
      </c>
      <c r="L7" s="3">
        <v>1340</v>
      </c>
      <c r="M7" s="3">
        <v>1</v>
      </c>
      <c r="N7" s="3">
        <v>8101</v>
      </c>
    </row>
    <row r="8" spans="2:14" x14ac:dyDescent="0.25">
      <c r="B8" s="2" t="s">
        <v>301</v>
      </c>
      <c r="C8" s="2" t="s">
        <v>9</v>
      </c>
      <c r="D8" s="3">
        <v>239</v>
      </c>
      <c r="E8" s="3">
        <v>239</v>
      </c>
      <c r="F8" s="3">
        <v>333</v>
      </c>
      <c r="G8" s="3">
        <v>422</v>
      </c>
      <c r="H8" s="3">
        <v>495</v>
      </c>
      <c r="I8" s="3">
        <v>551</v>
      </c>
      <c r="J8" s="3">
        <v>743</v>
      </c>
      <c r="K8" s="3">
        <v>823</v>
      </c>
      <c r="L8" s="3">
        <v>910</v>
      </c>
      <c r="M8" s="3"/>
      <c r="N8" s="3">
        <v>4755</v>
      </c>
    </row>
    <row r="9" spans="2:14" x14ac:dyDescent="0.25">
      <c r="B9" s="2" t="s">
        <v>302</v>
      </c>
      <c r="C9" s="2" t="s">
        <v>10</v>
      </c>
      <c r="D9" s="3">
        <v>74</v>
      </c>
      <c r="E9" s="3">
        <v>90</v>
      </c>
      <c r="F9" s="3">
        <v>130</v>
      </c>
      <c r="G9" s="3">
        <v>174</v>
      </c>
      <c r="H9" s="3">
        <v>170</v>
      </c>
      <c r="I9" s="3">
        <v>205</v>
      </c>
      <c r="J9" s="3">
        <v>267</v>
      </c>
      <c r="K9" s="3">
        <v>286</v>
      </c>
      <c r="L9" s="3">
        <v>236</v>
      </c>
      <c r="M9" s="3">
        <v>2</v>
      </c>
      <c r="N9" s="3">
        <v>1634</v>
      </c>
    </row>
    <row r="10" spans="2:14" x14ac:dyDescent="0.25">
      <c r="B10" s="2" t="s">
        <v>303</v>
      </c>
      <c r="C10" s="2" t="s">
        <v>11</v>
      </c>
      <c r="D10" s="3">
        <v>162</v>
      </c>
      <c r="E10" s="3">
        <v>205</v>
      </c>
      <c r="F10" s="3">
        <v>224</v>
      </c>
      <c r="G10" s="3">
        <v>337</v>
      </c>
      <c r="H10" s="3">
        <v>432</v>
      </c>
      <c r="I10" s="3">
        <v>527</v>
      </c>
      <c r="J10" s="3">
        <v>694</v>
      </c>
      <c r="K10" s="3">
        <v>785</v>
      </c>
      <c r="L10" s="3">
        <v>890</v>
      </c>
      <c r="M10" s="3">
        <v>2</v>
      </c>
      <c r="N10" s="3">
        <v>4258</v>
      </c>
    </row>
    <row r="11" spans="2:14" x14ac:dyDescent="0.25">
      <c r="B11" s="2" t="s">
        <v>304</v>
      </c>
      <c r="C11" s="2" t="s">
        <v>12</v>
      </c>
      <c r="D11" s="3">
        <v>160</v>
      </c>
      <c r="E11" s="3">
        <v>223</v>
      </c>
      <c r="F11" s="3">
        <v>417</v>
      </c>
      <c r="G11" s="3">
        <v>506</v>
      </c>
      <c r="H11" s="3">
        <v>615</v>
      </c>
      <c r="I11" s="3">
        <v>589</v>
      </c>
      <c r="J11" s="3">
        <v>717</v>
      </c>
      <c r="K11" s="3">
        <v>804</v>
      </c>
      <c r="L11" s="3">
        <v>951</v>
      </c>
      <c r="M11" s="3">
        <v>2</v>
      </c>
      <c r="N11" s="3">
        <v>4984</v>
      </c>
    </row>
    <row r="12" spans="2:14" x14ac:dyDescent="0.25">
      <c r="B12" s="2" t="s">
        <v>305</v>
      </c>
      <c r="C12" s="2" t="s">
        <v>13</v>
      </c>
      <c r="D12" s="3">
        <v>79</v>
      </c>
      <c r="E12" s="3">
        <v>122</v>
      </c>
      <c r="F12" s="3">
        <v>163</v>
      </c>
      <c r="G12" s="3">
        <v>142</v>
      </c>
      <c r="H12" s="3">
        <v>222</v>
      </c>
      <c r="I12" s="3">
        <v>247</v>
      </c>
      <c r="J12" s="3">
        <v>284</v>
      </c>
      <c r="K12" s="3">
        <v>293</v>
      </c>
      <c r="L12" s="3">
        <v>365</v>
      </c>
      <c r="M12" s="3">
        <v>1</v>
      </c>
      <c r="N12" s="3">
        <v>1918</v>
      </c>
    </row>
    <row r="13" spans="2:14" x14ac:dyDescent="0.25">
      <c r="B13" s="2" t="s">
        <v>273</v>
      </c>
      <c r="C13" s="2" t="s">
        <v>306</v>
      </c>
      <c r="D13" s="3">
        <v>72</v>
      </c>
      <c r="E13" s="3">
        <v>107</v>
      </c>
      <c r="F13" s="3">
        <v>202</v>
      </c>
      <c r="G13" s="3">
        <v>274</v>
      </c>
      <c r="H13" s="3">
        <v>281</v>
      </c>
      <c r="I13" s="3">
        <v>340</v>
      </c>
      <c r="J13" s="3">
        <v>406</v>
      </c>
      <c r="K13" s="3">
        <v>381</v>
      </c>
      <c r="L13" s="3">
        <v>337</v>
      </c>
      <c r="M13" s="3"/>
      <c r="N13" s="3">
        <v>2400</v>
      </c>
    </row>
    <row r="14" spans="2:14" x14ac:dyDescent="0.25">
      <c r="B14" s="2" t="s">
        <v>307</v>
      </c>
      <c r="C14" s="2" t="s">
        <v>14</v>
      </c>
      <c r="D14" s="3">
        <v>459</v>
      </c>
      <c r="E14" s="3">
        <v>439</v>
      </c>
      <c r="F14" s="3">
        <v>563</v>
      </c>
      <c r="G14" s="3">
        <v>833</v>
      </c>
      <c r="H14" s="3">
        <v>1034</v>
      </c>
      <c r="I14" s="3">
        <v>1227</v>
      </c>
      <c r="J14" s="3">
        <v>1344</v>
      </c>
      <c r="K14" s="3">
        <v>1458</v>
      </c>
      <c r="L14" s="3">
        <v>1359</v>
      </c>
      <c r="M14" s="3">
        <v>1</v>
      </c>
      <c r="N14" s="3">
        <v>8717</v>
      </c>
    </row>
    <row r="15" spans="2:14" x14ac:dyDescent="0.25">
      <c r="B15" s="2" t="s">
        <v>298</v>
      </c>
      <c r="C15" s="2" t="s">
        <v>308</v>
      </c>
      <c r="D15" s="3"/>
      <c r="E15" s="3"/>
      <c r="F15" s="3"/>
      <c r="G15" s="3"/>
      <c r="H15" s="3"/>
      <c r="I15" s="3">
        <v>1</v>
      </c>
      <c r="J15" s="3">
        <v>9</v>
      </c>
      <c r="K15" s="3">
        <v>10</v>
      </c>
      <c r="L15" s="3">
        <v>17</v>
      </c>
      <c r="M15" s="3"/>
      <c r="N15" s="3">
        <v>37</v>
      </c>
    </row>
    <row r="16" spans="2:14" x14ac:dyDescent="0.25">
      <c r="B16" s="30" t="s">
        <v>175</v>
      </c>
      <c r="C16" s="30"/>
      <c r="D16" s="16"/>
      <c r="E16" s="16"/>
      <c r="F16" s="16">
        <v>4</v>
      </c>
      <c r="G16" s="16">
        <v>11</v>
      </c>
      <c r="H16" s="16">
        <v>35</v>
      </c>
      <c r="I16" s="16">
        <v>145</v>
      </c>
      <c r="J16" s="16">
        <v>175</v>
      </c>
      <c r="K16" s="16">
        <v>269</v>
      </c>
      <c r="L16" s="16">
        <v>747</v>
      </c>
      <c r="M16" s="16">
        <v>8409</v>
      </c>
      <c r="N16" s="16">
        <v>9795</v>
      </c>
    </row>
    <row r="17" spans="2:14" x14ac:dyDescent="0.25">
      <c r="B17" s="27" t="s">
        <v>25</v>
      </c>
      <c r="C17" s="27"/>
      <c r="D17" s="15">
        <v>1992</v>
      </c>
      <c r="E17" s="15">
        <v>2389</v>
      </c>
      <c r="F17" s="15">
        <v>3455</v>
      </c>
      <c r="G17" s="15">
        <v>4712</v>
      </c>
      <c r="H17" s="15">
        <v>5717</v>
      </c>
      <c r="I17" s="15">
        <v>6552</v>
      </c>
      <c r="J17" s="15">
        <v>7824</v>
      </c>
      <c r="K17" s="15">
        <v>8478</v>
      </c>
      <c r="L17" s="15">
        <v>9136</v>
      </c>
      <c r="M17" s="15">
        <v>8432</v>
      </c>
      <c r="N17" s="15">
        <v>58687</v>
      </c>
    </row>
    <row r="19" spans="2:14" x14ac:dyDescent="0.25">
      <c r="B19" t="s">
        <v>584</v>
      </c>
    </row>
    <row r="20" spans="2:14" x14ac:dyDescent="0.25">
      <c r="B20" t="s">
        <v>51</v>
      </c>
    </row>
  </sheetData>
  <mergeCells count="3">
    <mergeCell ref="D4:M4"/>
    <mergeCell ref="B16:C16"/>
    <mergeCell ref="B17:C17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58"/>
  <sheetViews>
    <sheetView workbookViewId="0"/>
  </sheetViews>
  <sheetFormatPr defaultRowHeight="15" x14ac:dyDescent="0.25"/>
  <cols>
    <col min="2" max="2" width="18.42578125" bestFit="1" customWidth="1"/>
    <col min="3" max="3" width="47.28515625" style="18" customWidth="1"/>
    <col min="4" max="4" width="14.5703125" bestFit="1" customWidth="1"/>
    <col min="5" max="6" width="23.140625" bestFit="1" customWidth="1"/>
  </cols>
  <sheetData>
    <row r="2" spans="2:6" x14ac:dyDescent="0.25">
      <c r="B2" s="10" t="s">
        <v>1033</v>
      </c>
    </row>
    <row r="4" spans="2:6" ht="30" x14ac:dyDescent="0.25">
      <c r="B4" s="20" t="s">
        <v>569</v>
      </c>
      <c r="C4" s="21" t="s">
        <v>568</v>
      </c>
      <c r="D4" s="20" t="s">
        <v>572</v>
      </c>
      <c r="E4" s="21" t="s">
        <v>570</v>
      </c>
      <c r="F4" s="21" t="s">
        <v>571</v>
      </c>
    </row>
    <row r="5" spans="2:6" x14ac:dyDescent="0.25">
      <c r="B5" s="2">
        <v>216208</v>
      </c>
      <c r="C5" s="12" t="s">
        <v>575</v>
      </c>
      <c r="D5" s="2" t="s">
        <v>354</v>
      </c>
      <c r="E5" s="3">
        <v>1757</v>
      </c>
      <c r="F5" s="3">
        <v>1159</v>
      </c>
    </row>
    <row r="6" spans="2:6" x14ac:dyDescent="0.25">
      <c r="B6" s="2">
        <v>216224</v>
      </c>
      <c r="C6" s="12" t="s">
        <v>355</v>
      </c>
      <c r="D6" s="2" t="s">
        <v>354</v>
      </c>
      <c r="E6" s="3">
        <v>1573</v>
      </c>
      <c r="F6" s="3">
        <v>1057</v>
      </c>
    </row>
    <row r="7" spans="2:6" x14ac:dyDescent="0.25">
      <c r="B7" s="2">
        <v>216305</v>
      </c>
      <c r="C7" s="12" t="s">
        <v>357</v>
      </c>
      <c r="D7" s="2" t="s">
        <v>354</v>
      </c>
      <c r="E7" s="3">
        <v>667</v>
      </c>
      <c r="F7" s="3">
        <v>434</v>
      </c>
    </row>
    <row r="8" spans="2:6" x14ac:dyDescent="0.25">
      <c r="B8" s="2">
        <v>61989592</v>
      </c>
      <c r="C8" s="12" t="s">
        <v>494</v>
      </c>
      <c r="D8" s="2" t="s">
        <v>354</v>
      </c>
      <c r="E8" s="3">
        <v>554</v>
      </c>
      <c r="F8" s="3">
        <v>417</v>
      </c>
    </row>
    <row r="9" spans="2:6" x14ac:dyDescent="0.25">
      <c r="B9" s="2">
        <v>68407700</v>
      </c>
      <c r="C9" s="12" t="s">
        <v>541</v>
      </c>
      <c r="D9" s="2" t="s">
        <v>354</v>
      </c>
      <c r="E9" s="3">
        <v>627</v>
      </c>
      <c r="F9" s="3">
        <v>346</v>
      </c>
    </row>
    <row r="10" spans="2:6" x14ac:dyDescent="0.25">
      <c r="B10" s="2">
        <v>62156489</v>
      </c>
      <c r="C10" s="12" t="s">
        <v>496</v>
      </c>
      <c r="D10" s="2" t="s">
        <v>354</v>
      </c>
      <c r="E10" s="3">
        <v>205</v>
      </c>
      <c r="F10" s="3">
        <v>172</v>
      </c>
    </row>
    <row r="11" spans="2:6" x14ac:dyDescent="0.25">
      <c r="B11" s="2">
        <v>61989100</v>
      </c>
      <c r="C11" s="12" t="s">
        <v>493</v>
      </c>
      <c r="D11" s="2" t="s">
        <v>354</v>
      </c>
      <c r="E11" s="3">
        <v>220</v>
      </c>
      <c r="F11" s="3">
        <v>169</v>
      </c>
    </row>
    <row r="12" spans="2:6" x14ac:dyDescent="0.25">
      <c r="B12" s="2">
        <v>60076658</v>
      </c>
      <c r="C12" s="12" t="s">
        <v>465</v>
      </c>
      <c r="D12" s="2" t="s">
        <v>354</v>
      </c>
      <c r="E12" s="3">
        <v>193</v>
      </c>
      <c r="F12" s="3">
        <v>159</v>
      </c>
    </row>
    <row r="13" spans="2:6" x14ac:dyDescent="0.25">
      <c r="B13" s="2">
        <v>70883521</v>
      </c>
      <c r="C13" s="12" t="s">
        <v>543</v>
      </c>
      <c r="D13" s="2" t="s">
        <v>354</v>
      </c>
      <c r="E13" s="3">
        <v>189</v>
      </c>
      <c r="F13" s="3">
        <v>153</v>
      </c>
    </row>
    <row r="14" spans="2:6" x14ac:dyDescent="0.25">
      <c r="B14" s="2">
        <v>68378271</v>
      </c>
      <c r="C14" s="12" t="s">
        <v>539</v>
      </c>
      <c r="D14" s="2" t="s">
        <v>318</v>
      </c>
      <c r="E14" s="3">
        <v>124</v>
      </c>
      <c r="F14" s="3">
        <v>149</v>
      </c>
    </row>
    <row r="15" spans="2:6" x14ac:dyDescent="0.25">
      <c r="B15" s="2">
        <v>60461373</v>
      </c>
      <c r="C15" s="12" t="s">
        <v>473</v>
      </c>
      <c r="D15" s="2" t="s">
        <v>354</v>
      </c>
      <c r="E15" s="3">
        <v>125</v>
      </c>
      <c r="F15" s="3">
        <v>131</v>
      </c>
    </row>
    <row r="16" spans="2:6" x14ac:dyDescent="0.25">
      <c r="B16" s="2">
        <v>46747885</v>
      </c>
      <c r="C16" s="12" t="s">
        <v>449</v>
      </c>
      <c r="D16" s="2" t="s">
        <v>354</v>
      </c>
      <c r="E16" s="3">
        <v>206</v>
      </c>
      <c r="F16" s="3">
        <v>122</v>
      </c>
    </row>
    <row r="17" spans="2:6" x14ac:dyDescent="0.25">
      <c r="B17" s="2">
        <v>61388963</v>
      </c>
      <c r="C17" s="12" t="s">
        <v>484</v>
      </c>
      <c r="D17" s="2" t="s">
        <v>318</v>
      </c>
      <c r="E17" s="3">
        <v>145</v>
      </c>
      <c r="F17" s="3">
        <v>119</v>
      </c>
    </row>
    <row r="18" spans="2:6" x14ac:dyDescent="0.25">
      <c r="B18" s="2">
        <v>216275</v>
      </c>
      <c r="C18" s="12" t="s">
        <v>356</v>
      </c>
      <c r="D18" s="2" t="s">
        <v>354</v>
      </c>
      <c r="E18" s="3">
        <v>161</v>
      </c>
      <c r="F18" s="3">
        <v>117</v>
      </c>
    </row>
    <row r="19" spans="2:6" x14ac:dyDescent="0.25">
      <c r="B19" s="2">
        <v>60077344</v>
      </c>
      <c r="C19" s="12" t="s">
        <v>466</v>
      </c>
      <c r="D19" s="2" t="s">
        <v>318</v>
      </c>
      <c r="E19" s="3">
        <v>89</v>
      </c>
      <c r="F19" s="3">
        <v>109</v>
      </c>
    </row>
    <row r="20" spans="2:6" x14ac:dyDescent="0.25">
      <c r="B20" s="2">
        <v>60460709</v>
      </c>
      <c r="C20" s="12" t="s">
        <v>471</v>
      </c>
      <c r="D20" s="2" t="s">
        <v>354</v>
      </c>
      <c r="E20" s="3">
        <v>64</v>
      </c>
      <c r="F20" s="3">
        <v>81</v>
      </c>
    </row>
    <row r="21" spans="2:6" x14ac:dyDescent="0.25">
      <c r="B21" s="2">
        <v>49777513</v>
      </c>
      <c r="C21" s="12" t="s">
        <v>464</v>
      </c>
      <c r="D21" s="2" t="s">
        <v>354</v>
      </c>
      <c r="E21" s="3">
        <v>120</v>
      </c>
      <c r="F21" s="3">
        <v>77</v>
      </c>
    </row>
    <row r="22" spans="2:6" x14ac:dyDescent="0.25">
      <c r="B22" s="2">
        <v>159816</v>
      </c>
      <c r="C22" s="12" t="s">
        <v>349</v>
      </c>
      <c r="D22" s="2" t="s">
        <v>316</v>
      </c>
      <c r="E22" s="3">
        <v>22</v>
      </c>
      <c r="F22" s="3">
        <v>70</v>
      </c>
    </row>
    <row r="23" spans="2:6" x14ac:dyDescent="0.25">
      <c r="B23" s="2">
        <v>64165</v>
      </c>
      <c r="C23" s="12" t="s">
        <v>336</v>
      </c>
      <c r="D23" s="2" t="s">
        <v>316</v>
      </c>
      <c r="E23" s="3">
        <v>123</v>
      </c>
      <c r="F23" s="3">
        <v>53</v>
      </c>
    </row>
    <row r="24" spans="2:6" x14ac:dyDescent="0.25">
      <c r="B24" s="2">
        <v>61389013</v>
      </c>
      <c r="C24" s="12" t="s">
        <v>488</v>
      </c>
      <c r="D24" s="2" t="s">
        <v>318</v>
      </c>
      <c r="E24" s="3">
        <v>80</v>
      </c>
      <c r="F24" s="3">
        <v>51</v>
      </c>
    </row>
    <row r="25" spans="2:6" x14ac:dyDescent="0.25">
      <c r="B25" s="2">
        <v>61388971</v>
      </c>
      <c r="C25" s="12" t="s">
        <v>485</v>
      </c>
      <c r="D25" s="2" t="s">
        <v>318</v>
      </c>
      <c r="E25" s="3">
        <v>39</v>
      </c>
      <c r="F25" s="3">
        <v>48</v>
      </c>
    </row>
    <row r="26" spans="2:6" ht="30" x14ac:dyDescent="0.25">
      <c r="B26" s="2">
        <v>61388955</v>
      </c>
      <c r="C26" s="12" t="s">
        <v>576</v>
      </c>
      <c r="D26" s="2" t="s">
        <v>318</v>
      </c>
      <c r="E26" s="3">
        <v>58</v>
      </c>
      <c r="F26" s="3">
        <v>45</v>
      </c>
    </row>
    <row r="27" spans="2:6" x14ac:dyDescent="0.25">
      <c r="B27" s="2">
        <v>47813059</v>
      </c>
      <c r="C27" s="12" t="s">
        <v>451</v>
      </c>
      <c r="D27" s="2" t="s">
        <v>354</v>
      </c>
      <c r="E27" s="3">
        <v>78</v>
      </c>
      <c r="F27" s="3">
        <v>44</v>
      </c>
    </row>
    <row r="28" spans="2:6" x14ac:dyDescent="0.25">
      <c r="B28" s="2">
        <v>65269705</v>
      </c>
      <c r="C28" s="12" t="s">
        <v>503</v>
      </c>
      <c r="D28" s="2" t="s">
        <v>316</v>
      </c>
      <c r="E28" s="3">
        <v>53</v>
      </c>
      <c r="F28" s="3">
        <v>42</v>
      </c>
    </row>
    <row r="29" spans="2:6" x14ac:dyDescent="0.25">
      <c r="B29" s="2">
        <v>62690094</v>
      </c>
      <c r="C29" s="12" t="s">
        <v>499</v>
      </c>
      <c r="D29" s="2" t="s">
        <v>354</v>
      </c>
      <c r="E29" s="3">
        <v>47</v>
      </c>
      <c r="F29" s="3">
        <v>41</v>
      </c>
    </row>
    <row r="30" spans="2:6" x14ac:dyDescent="0.25">
      <c r="B30" s="2">
        <v>61988987</v>
      </c>
      <c r="C30" s="12" t="s">
        <v>492</v>
      </c>
      <c r="D30" s="2" t="s">
        <v>354</v>
      </c>
      <c r="E30" s="3">
        <v>50</v>
      </c>
      <c r="F30" s="3">
        <v>37</v>
      </c>
    </row>
    <row r="31" spans="2:6" x14ac:dyDescent="0.25">
      <c r="B31" s="2">
        <v>61384399</v>
      </c>
      <c r="C31" s="12" t="s">
        <v>481</v>
      </c>
      <c r="D31" s="2" t="s">
        <v>354</v>
      </c>
      <c r="E31" s="3">
        <v>53</v>
      </c>
      <c r="F31" s="3">
        <v>35</v>
      </c>
    </row>
    <row r="32" spans="2:6" x14ac:dyDescent="0.25">
      <c r="B32" s="2">
        <v>62157124</v>
      </c>
      <c r="C32" s="12" t="s">
        <v>497</v>
      </c>
      <c r="D32" s="2" t="s">
        <v>354</v>
      </c>
      <c r="E32" s="3">
        <v>51</v>
      </c>
      <c r="F32" s="3">
        <v>35</v>
      </c>
    </row>
    <row r="33" spans="2:6" x14ac:dyDescent="0.25">
      <c r="B33" s="2">
        <v>86652079</v>
      </c>
      <c r="C33" s="12" t="s">
        <v>552</v>
      </c>
      <c r="D33" s="2" t="s">
        <v>318</v>
      </c>
      <c r="E33" s="3">
        <v>4</v>
      </c>
      <c r="F33" s="3">
        <v>34</v>
      </c>
    </row>
    <row r="34" spans="2:6" x14ac:dyDescent="0.25">
      <c r="B34" s="2">
        <v>64203</v>
      </c>
      <c r="C34" s="12" t="s">
        <v>339</v>
      </c>
      <c r="D34" s="2" t="s">
        <v>316</v>
      </c>
      <c r="E34" s="3">
        <v>64</v>
      </c>
      <c r="F34" s="3">
        <v>33</v>
      </c>
    </row>
    <row r="35" spans="2:6" x14ac:dyDescent="0.25">
      <c r="B35" s="2">
        <v>179906</v>
      </c>
      <c r="C35" s="12" t="s">
        <v>352</v>
      </c>
      <c r="D35" s="2" t="s">
        <v>316</v>
      </c>
      <c r="E35" s="3">
        <v>87</v>
      </c>
      <c r="F35" s="3">
        <v>31</v>
      </c>
    </row>
    <row r="36" spans="2:6" x14ac:dyDescent="0.25">
      <c r="B36" s="2">
        <v>68378041</v>
      </c>
      <c r="C36" s="12" t="s">
        <v>532</v>
      </c>
      <c r="D36" s="2" t="s">
        <v>318</v>
      </c>
      <c r="E36" s="3">
        <v>37</v>
      </c>
      <c r="F36" s="3">
        <v>31</v>
      </c>
    </row>
    <row r="37" spans="2:6" ht="30" x14ac:dyDescent="0.25">
      <c r="B37" s="2">
        <v>75081431</v>
      </c>
      <c r="C37" s="12" t="s">
        <v>567</v>
      </c>
      <c r="D37" s="2" t="s">
        <v>354</v>
      </c>
      <c r="E37" s="3">
        <v>35</v>
      </c>
      <c r="F37" s="3">
        <v>31</v>
      </c>
    </row>
    <row r="38" spans="2:6" x14ac:dyDescent="0.25">
      <c r="B38" s="2">
        <v>23752</v>
      </c>
      <c r="C38" s="12" t="s">
        <v>326</v>
      </c>
      <c r="D38" s="2" t="s">
        <v>316</v>
      </c>
      <c r="E38" s="3">
        <v>25</v>
      </c>
      <c r="F38" s="3">
        <v>30</v>
      </c>
    </row>
    <row r="39" spans="2:6" x14ac:dyDescent="0.25">
      <c r="B39" s="2">
        <v>68378050</v>
      </c>
      <c r="C39" s="12" t="s">
        <v>533</v>
      </c>
      <c r="D39" s="2" t="s">
        <v>318</v>
      </c>
      <c r="E39" s="3">
        <v>22</v>
      </c>
      <c r="F39" s="3">
        <v>28</v>
      </c>
    </row>
    <row r="40" spans="2:6" x14ac:dyDescent="0.25">
      <c r="B40" s="2">
        <v>209805</v>
      </c>
      <c r="C40" s="12" t="s">
        <v>353</v>
      </c>
      <c r="D40" s="2" t="s">
        <v>316</v>
      </c>
      <c r="E40" s="3">
        <v>25</v>
      </c>
      <c r="F40" s="3">
        <v>26</v>
      </c>
    </row>
    <row r="41" spans="2:6" x14ac:dyDescent="0.25">
      <c r="B41" s="2">
        <v>61384984</v>
      </c>
      <c r="C41" s="12" t="s">
        <v>482</v>
      </c>
      <c r="D41" s="2" t="s">
        <v>354</v>
      </c>
      <c r="E41" s="3">
        <v>41</v>
      </c>
      <c r="F41" s="3">
        <v>26</v>
      </c>
    </row>
    <row r="42" spans="2:6" x14ac:dyDescent="0.25">
      <c r="B42" s="2">
        <v>61389021</v>
      </c>
      <c r="C42" s="12" t="s">
        <v>489</v>
      </c>
      <c r="D42" s="2" t="s">
        <v>318</v>
      </c>
      <c r="E42" s="3">
        <v>27</v>
      </c>
      <c r="F42" s="3">
        <v>26</v>
      </c>
    </row>
    <row r="43" spans="2:6" x14ac:dyDescent="0.25">
      <c r="B43" s="2">
        <v>67985939</v>
      </c>
      <c r="C43" s="12" t="s">
        <v>517</v>
      </c>
      <c r="D43" s="2" t="s">
        <v>318</v>
      </c>
      <c r="E43" s="3">
        <v>25</v>
      </c>
      <c r="F43" s="3">
        <v>26</v>
      </c>
    </row>
    <row r="44" spans="2:6" x14ac:dyDescent="0.25">
      <c r="B44" s="2">
        <v>26722445</v>
      </c>
      <c r="C44" s="12" t="s">
        <v>403</v>
      </c>
      <c r="D44" s="2" t="s">
        <v>314</v>
      </c>
      <c r="E44" s="3">
        <v>18</v>
      </c>
      <c r="F44" s="3">
        <v>21</v>
      </c>
    </row>
    <row r="45" spans="2:6" x14ac:dyDescent="0.25">
      <c r="B45" s="2">
        <v>48546054</v>
      </c>
      <c r="C45" s="12" t="s">
        <v>459</v>
      </c>
      <c r="D45" s="2" t="s">
        <v>318</v>
      </c>
      <c r="E45" s="3">
        <v>55</v>
      </c>
      <c r="F45" s="3">
        <v>21</v>
      </c>
    </row>
    <row r="46" spans="2:6" x14ac:dyDescent="0.25">
      <c r="B46" s="2">
        <v>67985815</v>
      </c>
      <c r="C46" s="12" t="s">
        <v>507</v>
      </c>
      <c r="D46" s="2" t="s">
        <v>318</v>
      </c>
      <c r="E46" s="3">
        <v>21</v>
      </c>
      <c r="F46" s="3">
        <v>18</v>
      </c>
    </row>
    <row r="47" spans="2:6" ht="30" x14ac:dyDescent="0.25">
      <c r="B47" s="2">
        <v>68378297</v>
      </c>
      <c r="C47" s="12" t="s">
        <v>566</v>
      </c>
      <c r="D47" s="2" t="s">
        <v>318</v>
      </c>
      <c r="E47" s="3">
        <v>16</v>
      </c>
      <c r="F47" s="3">
        <v>16</v>
      </c>
    </row>
    <row r="48" spans="2:6" x14ac:dyDescent="0.25">
      <c r="B48" s="2">
        <v>67985840</v>
      </c>
      <c r="C48" s="12" t="s">
        <v>510</v>
      </c>
      <c r="D48" s="2" t="s">
        <v>318</v>
      </c>
      <c r="E48" s="3">
        <v>15</v>
      </c>
      <c r="F48" s="3">
        <v>14</v>
      </c>
    </row>
    <row r="49" spans="2:6" x14ac:dyDescent="0.25">
      <c r="B49" s="2">
        <v>68081723</v>
      </c>
      <c r="C49" s="12" t="s">
        <v>522</v>
      </c>
      <c r="D49" s="2" t="s">
        <v>318</v>
      </c>
      <c r="E49" s="3">
        <v>13</v>
      </c>
      <c r="F49" s="3">
        <v>14</v>
      </c>
    </row>
    <row r="50" spans="2:6" x14ac:dyDescent="0.25">
      <c r="B50" s="2">
        <v>68081766</v>
      </c>
      <c r="C50" s="12" t="s">
        <v>526</v>
      </c>
      <c r="D50" s="2" t="s">
        <v>318</v>
      </c>
      <c r="E50" s="3">
        <v>16</v>
      </c>
      <c r="F50" s="3">
        <v>14</v>
      </c>
    </row>
    <row r="51" spans="2:6" x14ac:dyDescent="0.25">
      <c r="B51" s="2">
        <v>27014</v>
      </c>
      <c r="C51" s="12" t="s">
        <v>330</v>
      </c>
      <c r="D51" s="2" t="s">
        <v>318</v>
      </c>
      <c r="E51" s="3">
        <v>23</v>
      </c>
      <c r="F51" s="3">
        <v>13</v>
      </c>
    </row>
    <row r="52" spans="2:6" x14ac:dyDescent="0.25">
      <c r="B52" s="2">
        <v>27162</v>
      </c>
      <c r="C52" s="12" t="s">
        <v>333</v>
      </c>
      <c r="D52" s="2" t="s">
        <v>318</v>
      </c>
      <c r="E52" s="3">
        <v>14</v>
      </c>
      <c r="F52" s="3">
        <v>13</v>
      </c>
    </row>
    <row r="53" spans="2:6" x14ac:dyDescent="0.25">
      <c r="B53" s="2">
        <v>61389005</v>
      </c>
      <c r="C53" s="12" t="s">
        <v>487</v>
      </c>
      <c r="D53" s="2" t="s">
        <v>318</v>
      </c>
      <c r="E53" s="3">
        <v>9</v>
      </c>
      <c r="F53" s="3">
        <v>13</v>
      </c>
    </row>
    <row r="54" spans="2:6" x14ac:dyDescent="0.25">
      <c r="B54" s="2">
        <v>23728</v>
      </c>
      <c r="C54" s="12" t="s">
        <v>325</v>
      </c>
      <c r="D54" s="2" t="s">
        <v>316</v>
      </c>
      <c r="E54" s="3">
        <v>8</v>
      </c>
      <c r="F54" s="3">
        <v>11</v>
      </c>
    </row>
    <row r="55" spans="2:6" x14ac:dyDescent="0.25">
      <c r="B55" s="2">
        <v>27006</v>
      </c>
      <c r="C55" s="12" t="s">
        <v>329</v>
      </c>
      <c r="D55" s="2" t="s">
        <v>318</v>
      </c>
      <c r="E55" s="3">
        <v>26</v>
      </c>
      <c r="F55" s="3">
        <v>11</v>
      </c>
    </row>
    <row r="56" spans="2:6" x14ac:dyDescent="0.25">
      <c r="B56" s="2">
        <v>64173</v>
      </c>
      <c r="C56" s="12" t="s">
        <v>337</v>
      </c>
      <c r="D56" s="2" t="s">
        <v>316</v>
      </c>
      <c r="E56" s="3">
        <v>8</v>
      </c>
      <c r="F56" s="3">
        <v>11</v>
      </c>
    </row>
    <row r="57" spans="2:6" x14ac:dyDescent="0.25">
      <c r="B57" s="2">
        <v>669806</v>
      </c>
      <c r="C57" s="12" t="s">
        <v>360</v>
      </c>
      <c r="D57" s="2" t="s">
        <v>316</v>
      </c>
      <c r="E57" s="3">
        <v>22</v>
      </c>
      <c r="F57" s="3">
        <v>11</v>
      </c>
    </row>
    <row r="58" spans="2:6" x14ac:dyDescent="0.25">
      <c r="B58" s="2">
        <v>67985823</v>
      </c>
      <c r="C58" s="12" t="s">
        <v>508</v>
      </c>
      <c r="D58" s="2" t="s">
        <v>318</v>
      </c>
      <c r="E58" s="3">
        <v>32</v>
      </c>
      <c r="F58" s="3">
        <v>11</v>
      </c>
    </row>
    <row r="59" spans="2:6" x14ac:dyDescent="0.25">
      <c r="B59" s="2">
        <v>23001</v>
      </c>
      <c r="C59" s="12" t="s">
        <v>319</v>
      </c>
      <c r="D59" s="2" t="s">
        <v>316</v>
      </c>
      <c r="E59" s="3">
        <v>8</v>
      </c>
      <c r="F59" s="3">
        <v>10</v>
      </c>
    </row>
    <row r="60" spans="2:6" x14ac:dyDescent="0.25">
      <c r="B60" s="2">
        <v>26482789</v>
      </c>
      <c r="C60" s="12" t="s">
        <v>401</v>
      </c>
      <c r="D60" s="2" t="s">
        <v>372</v>
      </c>
      <c r="E60" s="3">
        <v>24</v>
      </c>
      <c r="F60" s="3">
        <v>10</v>
      </c>
    </row>
    <row r="61" spans="2:6" x14ac:dyDescent="0.25">
      <c r="B61" s="2">
        <v>25798</v>
      </c>
      <c r="C61" s="12" t="s">
        <v>328</v>
      </c>
      <c r="D61" s="2" t="s">
        <v>316</v>
      </c>
      <c r="E61" s="3">
        <v>5</v>
      </c>
      <c r="F61" s="3">
        <v>9</v>
      </c>
    </row>
    <row r="62" spans="2:6" ht="30" x14ac:dyDescent="0.25">
      <c r="B62" s="2">
        <v>44555601</v>
      </c>
      <c r="C62" s="12" t="s">
        <v>561</v>
      </c>
      <c r="D62" s="2" t="s">
        <v>354</v>
      </c>
      <c r="E62" s="3">
        <v>10</v>
      </c>
      <c r="F62" s="3">
        <v>9</v>
      </c>
    </row>
    <row r="63" spans="2:6" x14ac:dyDescent="0.25">
      <c r="B63" s="2">
        <v>67985807</v>
      </c>
      <c r="C63" s="12" t="s">
        <v>506</v>
      </c>
      <c r="D63" s="2" t="s">
        <v>318</v>
      </c>
      <c r="E63" s="3">
        <v>5</v>
      </c>
      <c r="F63" s="3">
        <v>9</v>
      </c>
    </row>
    <row r="64" spans="2:6" x14ac:dyDescent="0.25">
      <c r="B64" s="2">
        <v>94943</v>
      </c>
      <c r="C64" s="12" t="s">
        <v>345</v>
      </c>
      <c r="D64" s="2" t="s">
        <v>316</v>
      </c>
      <c r="E64" s="3">
        <v>1</v>
      </c>
      <c r="F64" s="3">
        <v>8</v>
      </c>
    </row>
    <row r="65" spans="2:6" x14ac:dyDescent="0.25">
      <c r="B65" s="2">
        <v>60162694</v>
      </c>
      <c r="C65" s="12" t="s">
        <v>468</v>
      </c>
      <c r="D65" s="2" t="s">
        <v>312</v>
      </c>
      <c r="E65" s="3">
        <v>6</v>
      </c>
      <c r="F65" s="3">
        <v>8</v>
      </c>
    </row>
    <row r="66" spans="2:6" x14ac:dyDescent="0.25">
      <c r="B66" s="2">
        <v>62243136</v>
      </c>
      <c r="C66" s="12" t="s">
        <v>498</v>
      </c>
      <c r="D66" s="2" t="s">
        <v>314</v>
      </c>
      <c r="E66" s="3">
        <v>6</v>
      </c>
      <c r="F66" s="3">
        <v>8</v>
      </c>
    </row>
    <row r="67" spans="2:6" x14ac:dyDescent="0.25">
      <c r="B67" s="2">
        <v>67985955</v>
      </c>
      <c r="C67" s="12" t="s">
        <v>518</v>
      </c>
      <c r="D67" s="2" t="s">
        <v>318</v>
      </c>
      <c r="E67" s="3">
        <v>9</v>
      </c>
      <c r="F67" s="3">
        <v>8</v>
      </c>
    </row>
    <row r="68" spans="2:6" x14ac:dyDescent="0.25">
      <c r="B68" s="2">
        <v>68378009</v>
      </c>
      <c r="C68" s="12" t="s">
        <v>528</v>
      </c>
      <c r="D68" s="2" t="s">
        <v>318</v>
      </c>
      <c r="E68" s="3">
        <v>4</v>
      </c>
      <c r="F68" s="3">
        <v>8</v>
      </c>
    </row>
    <row r="69" spans="2:6" x14ac:dyDescent="0.25">
      <c r="B69" s="2">
        <v>23272</v>
      </c>
      <c r="C69" s="12" t="s">
        <v>322</v>
      </c>
      <c r="D69" s="2" t="s">
        <v>316</v>
      </c>
      <c r="E69" s="3">
        <v>8</v>
      </c>
      <c r="F69" s="3">
        <v>7</v>
      </c>
    </row>
    <row r="70" spans="2:6" x14ac:dyDescent="0.25">
      <c r="B70" s="2">
        <v>61388980</v>
      </c>
      <c r="C70" s="12" t="s">
        <v>486</v>
      </c>
      <c r="D70" s="2" t="s">
        <v>318</v>
      </c>
      <c r="E70" s="3">
        <v>8</v>
      </c>
      <c r="F70" s="3">
        <v>7</v>
      </c>
    </row>
    <row r="71" spans="2:6" ht="30" x14ac:dyDescent="0.25">
      <c r="B71" s="2">
        <v>67985556</v>
      </c>
      <c r="C71" s="12" t="s">
        <v>564</v>
      </c>
      <c r="D71" s="2" t="s">
        <v>318</v>
      </c>
      <c r="E71" s="3">
        <v>9</v>
      </c>
      <c r="F71" s="3">
        <v>7</v>
      </c>
    </row>
    <row r="72" spans="2:6" x14ac:dyDescent="0.25">
      <c r="B72" s="2">
        <v>67985882</v>
      </c>
      <c r="C72" s="12" t="s">
        <v>513</v>
      </c>
      <c r="D72" s="2" t="s">
        <v>318</v>
      </c>
      <c r="E72" s="3">
        <v>11</v>
      </c>
      <c r="F72" s="3">
        <v>7</v>
      </c>
    </row>
    <row r="73" spans="2:6" x14ac:dyDescent="0.25">
      <c r="B73" s="2">
        <v>86652036</v>
      </c>
      <c r="C73" s="12" t="s">
        <v>550</v>
      </c>
      <c r="D73" s="2" t="s">
        <v>318</v>
      </c>
      <c r="E73" s="3">
        <v>2</v>
      </c>
      <c r="F73" s="3">
        <v>7</v>
      </c>
    </row>
    <row r="74" spans="2:6" x14ac:dyDescent="0.25">
      <c r="B74" s="2">
        <v>26316919</v>
      </c>
      <c r="C74" s="12" t="s">
        <v>398</v>
      </c>
      <c r="D74" s="2" t="s">
        <v>314</v>
      </c>
      <c r="E74" s="3">
        <v>8</v>
      </c>
      <c r="F74" s="3">
        <v>6</v>
      </c>
    </row>
    <row r="75" spans="2:6" x14ac:dyDescent="0.25">
      <c r="B75" s="2">
        <v>67985998</v>
      </c>
      <c r="C75" s="12" t="s">
        <v>519</v>
      </c>
      <c r="D75" s="2" t="s">
        <v>318</v>
      </c>
      <c r="E75" s="3">
        <v>21</v>
      </c>
      <c r="F75" s="3">
        <v>6</v>
      </c>
    </row>
    <row r="76" spans="2:6" x14ac:dyDescent="0.25">
      <c r="B76" s="2">
        <v>68081731</v>
      </c>
      <c r="C76" s="12" t="s">
        <v>523</v>
      </c>
      <c r="D76" s="2" t="s">
        <v>318</v>
      </c>
      <c r="E76" s="3">
        <v>7</v>
      </c>
      <c r="F76" s="3">
        <v>6</v>
      </c>
    </row>
    <row r="77" spans="2:6" x14ac:dyDescent="0.25">
      <c r="B77" s="2">
        <v>68378122</v>
      </c>
      <c r="C77" s="12" t="s">
        <v>538</v>
      </c>
      <c r="D77" s="2" t="s">
        <v>318</v>
      </c>
      <c r="E77" s="3">
        <v>5</v>
      </c>
      <c r="F77" s="3">
        <v>6</v>
      </c>
    </row>
    <row r="78" spans="2:6" x14ac:dyDescent="0.25">
      <c r="B78" s="2">
        <v>86652052</v>
      </c>
      <c r="C78" s="12" t="s">
        <v>551</v>
      </c>
      <c r="D78" s="2" t="s">
        <v>318</v>
      </c>
      <c r="E78" s="3">
        <v>3</v>
      </c>
      <c r="F78" s="3">
        <v>6</v>
      </c>
    </row>
    <row r="79" spans="2:6" x14ac:dyDescent="0.25">
      <c r="B79" s="2">
        <v>20711</v>
      </c>
      <c r="C79" s="12" t="s">
        <v>317</v>
      </c>
      <c r="D79" s="2" t="s">
        <v>318</v>
      </c>
      <c r="E79" s="3">
        <v>7</v>
      </c>
      <c r="F79" s="3">
        <v>5</v>
      </c>
    </row>
    <row r="80" spans="2:6" ht="30" x14ac:dyDescent="0.25">
      <c r="B80" s="2">
        <v>25615</v>
      </c>
      <c r="C80" s="12" t="s">
        <v>554</v>
      </c>
      <c r="D80" s="2" t="s">
        <v>318</v>
      </c>
      <c r="E80" s="3">
        <v>5</v>
      </c>
      <c r="F80" s="3">
        <v>5</v>
      </c>
    </row>
    <row r="81" spans="2:6" ht="30" x14ac:dyDescent="0.25">
      <c r="B81" s="2">
        <v>27073</v>
      </c>
      <c r="C81" s="12" t="s">
        <v>555</v>
      </c>
      <c r="D81" s="2" t="s">
        <v>318</v>
      </c>
      <c r="E81" s="3">
        <v>7</v>
      </c>
      <c r="F81" s="3">
        <v>5</v>
      </c>
    </row>
    <row r="82" spans="2:6" x14ac:dyDescent="0.25">
      <c r="B82" s="2">
        <v>64211</v>
      </c>
      <c r="C82" s="12" t="s">
        <v>340</v>
      </c>
      <c r="D82" s="2" t="s">
        <v>316</v>
      </c>
      <c r="E82" s="3">
        <v>13</v>
      </c>
      <c r="F82" s="3">
        <v>5</v>
      </c>
    </row>
    <row r="83" spans="2:6" x14ac:dyDescent="0.25">
      <c r="B83" s="2">
        <v>177016</v>
      </c>
      <c r="C83" s="12" t="s">
        <v>351</v>
      </c>
      <c r="D83" s="2" t="s">
        <v>316</v>
      </c>
      <c r="E83" s="3">
        <v>6</v>
      </c>
      <c r="F83" s="3">
        <v>5</v>
      </c>
    </row>
    <row r="84" spans="2:6" x14ac:dyDescent="0.25">
      <c r="B84" s="2">
        <v>25296558</v>
      </c>
      <c r="C84" s="12" t="s">
        <v>375</v>
      </c>
      <c r="D84" s="2" t="s">
        <v>314</v>
      </c>
      <c r="E84" s="3">
        <v>3</v>
      </c>
      <c r="F84" s="3">
        <v>5</v>
      </c>
    </row>
    <row r="85" spans="2:6" x14ac:dyDescent="0.25">
      <c r="B85" s="2">
        <v>28676092</v>
      </c>
      <c r="C85" s="12" t="s">
        <v>429</v>
      </c>
      <c r="D85" s="2" t="s">
        <v>314</v>
      </c>
      <c r="E85" s="3">
        <v>3</v>
      </c>
      <c r="F85" s="3">
        <v>5</v>
      </c>
    </row>
    <row r="86" spans="2:6" x14ac:dyDescent="0.25">
      <c r="B86" s="2">
        <v>44994575</v>
      </c>
      <c r="C86" s="12" t="s">
        <v>437</v>
      </c>
      <c r="D86" s="2" t="s">
        <v>318</v>
      </c>
      <c r="E86" s="3">
        <v>11</v>
      </c>
      <c r="F86" s="3">
        <v>5</v>
      </c>
    </row>
    <row r="87" spans="2:6" x14ac:dyDescent="0.25">
      <c r="B87" s="2">
        <v>46356088</v>
      </c>
      <c r="C87" s="12" t="s">
        <v>445</v>
      </c>
      <c r="D87" s="2" t="s">
        <v>314</v>
      </c>
      <c r="E87" s="3">
        <v>6</v>
      </c>
      <c r="F87" s="3">
        <v>5</v>
      </c>
    </row>
    <row r="88" spans="2:6" x14ac:dyDescent="0.25">
      <c r="B88" s="2">
        <v>67985858</v>
      </c>
      <c r="C88" s="12" t="s">
        <v>511</v>
      </c>
      <c r="D88" s="2" t="s">
        <v>318</v>
      </c>
      <c r="E88" s="3">
        <v>2</v>
      </c>
      <c r="F88" s="3">
        <v>5</v>
      </c>
    </row>
    <row r="89" spans="2:6" x14ac:dyDescent="0.25">
      <c r="B89" s="2">
        <v>67985891</v>
      </c>
      <c r="C89" s="12" t="s">
        <v>514</v>
      </c>
      <c r="D89" s="2" t="s">
        <v>318</v>
      </c>
      <c r="E89" s="3">
        <v>2</v>
      </c>
      <c r="F89" s="3">
        <v>5</v>
      </c>
    </row>
    <row r="90" spans="2:6" x14ac:dyDescent="0.25">
      <c r="B90" s="2">
        <v>67985904</v>
      </c>
      <c r="C90" s="12" t="s">
        <v>565</v>
      </c>
      <c r="D90" s="2" t="s">
        <v>318</v>
      </c>
      <c r="E90" s="3">
        <v>6</v>
      </c>
      <c r="F90" s="3">
        <v>5</v>
      </c>
    </row>
    <row r="91" spans="2:6" x14ac:dyDescent="0.25">
      <c r="B91" s="2">
        <v>68378289</v>
      </c>
      <c r="C91" s="12" t="s">
        <v>540</v>
      </c>
      <c r="D91" s="2" t="s">
        <v>318</v>
      </c>
      <c r="E91" s="3">
        <v>9</v>
      </c>
      <c r="F91" s="3">
        <v>5</v>
      </c>
    </row>
    <row r="92" spans="2:6" x14ac:dyDescent="0.25">
      <c r="B92" s="2">
        <v>23736</v>
      </c>
      <c r="C92" s="12" t="s">
        <v>573</v>
      </c>
      <c r="D92" s="2" t="s">
        <v>316</v>
      </c>
      <c r="E92" s="3">
        <v>3</v>
      </c>
      <c r="F92" s="3">
        <v>4</v>
      </c>
    </row>
    <row r="93" spans="2:6" ht="30" x14ac:dyDescent="0.25">
      <c r="B93" s="2">
        <v>25271121</v>
      </c>
      <c r="C93" s="12" t="s">
        <v>557</v>
      </c>
      <c r="D93" s="2" t="s">
        <v>314</v>
      </c>
      <c r="E93" s="3">
        <v>4</v>
      </c>
      <c r="F93" s="3">
        <v>4</v>
      </c>
    </row>
    <row r="94" spans="2:6" x14ac:dyDescent="0.25">
      <c r="B94" s="2">
        <v>68378017</v>
      </c>
      <c r="C94" s="12" t="s">
        <v>529</v>
      </c>
      <c r="D94" s="2" t="s">
        <v>318</v>
      </c>
      <c r="E94" s="3">
        <v>5</v>
      </c>
      <c r="F94" s="3">
        <v>4</v>
      </c>
    </row>
    <row r="95" spans="2:6" x14ac:dyDescent="0.25">
      <c r="B95" s="2">
        <v>71226401</v>
      </c>
      <c r="C95" s="12" t="s">
        <v>545</v>
      </c>
      <c r="D95" s="2" t="s">
        <v>354</v>
      </c>
      <c r="E95" s="3">
        <v>5</v>
      </c>
      <c r="F95" s="3">
        <v>4</v>
      </c>
    </row>
    <row r="96" spans="2:6" x14ac:dyDescent="0.25">
      <c r="B96" s="2">
        <v>23698</v>
      </c>
      <c r="C96" s="12" t="s">
        <v>324</v>
      </c>
      <c r="D96" s="2" t="s">
        <v>316</v>
      </c>
      <c r="E96" s="3">
        <v>1</v>
      </c>
      <c r="F96" s="3">
        <v>3</v>
      </c>
    </row>
    <row r="97" spans="2:6" x14ac:dyDescent="0.25">
      <c r="B97" s="2">
        <v>4274644</v>
      </c>
      <c r="C97" s="12" t="s">
        <v>366</v>
      </c>
      <c r="D97" s="2" t="s">
        <v>314</v>
      </c>
      <c r="E97" s="3">
        <v>2</v>
      </c>
      <c r="F97" s="3">
        <v>3</v>
      </c>
    </row>
    <row r="98" spans="2:6" x14ac:dyDescent="0.25">
      <c r="B98" s="2">
        <v>25619161</v>
      </c>
      <c r="C98" s="12" t="s">
        <v>384</v>
      </c>
      <c r="D98" s="2" t="s">
        <v>314</v>
      </c>
      <c r="E98" s="3">
        <v>5</v>
      </c>
      <c r="F98" s="3">
        <v>3</v>
      </c>
    </row>
    <row r="99" spans="2:6" x14ac:dyDescent="0.25">
      <c r="B99" s="2">
        <v>27617793</v>
      </c>
      <c r="C99" s="12" t="s">
        <v>420</v>
      </c>
      <c r="D99" s="2" t="s">
        <v>314</v>
      </c>
      <c r="E99" s="3">
        <v>5</v>
      </c>
      <c r="F99" s="3">
        <v>3</v>
      </c>
    </row>
    <row r="100" spans="2:6" x14ac:dyDescent="0.25">
      <c r="B100" s="2">
        <v>46709002</v>
      </c>
      <c r="C100" s="12" t="s">
        <v>448</v>
      </c>
      <c r="D100" s="2" t="s">
        <v>314</v>
      </c>
      <c r="E100" s="3">
        <v>3</v>
      </c>
      <c r="F100" s="3">
        <v>3</v>
      </c>
    </row>
    <row r="101" spans="2:6" x14ac:dyDescent="0.25">
      <c r="B101" s="2">
        <v>62156462</v>
      </c>
      <c r="C101" s="12" t="s">
        <v>495</v>
      </c>
      <c r="D101" s="2" t="s">
        <v>354</v>
      </c>
      <c r="E101" s="3">
        <v>3</v>
      </c>
      <c r="F101" s="3">
        <v>3</v>
      </c>
    </row>
    <row r="102" spans="2:6" x14ac:dyDescent="0.25">
      <c r="B102" s="2">
        <v>67179843</v>
      </c>
      <c r="C102" s="12" t="s">
        <v>504</v>
      </c>
      <c r="D102" s="2" t="s">
        <v>318</v>
      </c>
      <c r="E102" s="3">
        <v>29</v>
      </c>
      <c r="F102" s="3">
        <v>3</v>
      </c>
    </row>
    <row r="103" spans="2:6" x14ac:dyDescent="0.25">
      <c r="B103" s="2">
        <v>75032333</v>
      </c>
      <c r="C103" s="12" t="s">
        <v>547</v>
      </c>
      <c r="D103" s="2" t="s">
        <v>316</v>
      </c>
      <c r="E103" s="3">
        <v>2</v>
      </c>
      <c r="F103" s="3">
        <v>3</v>
      </c>
    </row>
    <row r="104" spans="2:6" x14ac:dyDescent="0.25">
      <c r="B104" s="2">
        <v>75075741</v>
      </c>
      <c r="C104" s="12" t="s">
        <v>548</v>
      </c>
      <c r="D104" s="2" t="s">
        <v>316</v>
      </c>
      <c r="E104" s="3">
        <v>9</v>
      </c>
      <c r="F104" s="3">
        <v>3</v>
      </c>
    </row>
    <row r="105" spans="2:6" x14ac:dyDescent="0.25">
      <c r="B105" s="2">
        <v>94871</v>
      </c>
      <c r="C105" s="12" t="s">
        <v>343</v>
      </c>
      <c r="D105" s="2" t="s">
        <v>316</v>
      </c>
      <c r="E105" s="3">
        <v>0</v>
      </c>
      <c r="F105" s="3">
        <v>3</v>
      </c>
    </row>
    <row r="106" spans="2:6" x14ac:dyDescent="0.25">
      <c r="B106" s="2">
        <v>25840886</v>
      </c>
      <c r="C106" s="12" t="s">
        <v>387</v>
      </c>
      <c r="D106" s="2" t="s">
        <v>365</v>
      </c>
      <c r="E106" s="3">
        <v>0</v>
      </c>
      <c r="F106" s="3">
        <v>3</v>
      </c>
    </row>
    <row r="107" spans="2:6" x14ac:dyDescent="0.25">
      <c r="B107" s="2">
        <v>20699</v>
      </c>
      <c r="C107" s="12" t="s">
        <v>315</v>
      </c>
      <c r="D107" s="2" t="s">
        <v>316</v>
      </c>
      <c r="E107" s="3">
        <v>4</v>
      </c>
      <c r="F107" s="3">
        <v>2</v>
      </c>
    </row>
    <row r="108" spans="2:6" x14ac:dyDescent="0.25">
      <c r="B108" s="2">
        <v>23281</v>
      </c>
      <c r="C108" s="12" t="s">
        <v>323</v>
      </c>
      <c r="D108" s="2" t="s">
        <v>316</v>
      </c>
      <c r="E108" s="3">
        <v>3</v>
      </c>
      <c r="F108" s="3">
        <v>2</v>
      </c>
    </row>
    <row r="109" spans="2:6" x14ac:dyDescent="0.25">
      <c r="B109" s="2">
        <v>27049</v>
      </c>
      <c r="C109" s="12" t="s">
        <v>332</v>
      </c>
      <c r="D109" s="2" t="s">
        <v>318</v>
      </c>
      <c r="E109" s="3">
        <v>3</v>
      </c>
      <c r="F109" s="3">
        <v>2</v>
      </c>
    </row>
    <row r="110" spans="2:6" x14ac:dyDescent="0.25">
      <c r="B110" s="2">
        <v>1733214</v>
      </c>
      <c r="C110" s="12" t="s">
        <v>362</v>
      </c>
      <c r="D110" s="2" t="s">
        <v>314</v>
      </c>
      <c r="E110" s="3">
        <v>1</v>
      </c>
      <c r="F110" s="3">
        <v>2</v>
      </c>
    </row>
    <row r="111" spans="2:6" x14ac:dyDescent="0.25">
      <c r="B111" s="2">
        <v>16556267</v>
      </c>
      <c r="C111" s="12" t="s">
        <v>368</v>
      </c>
      <c r="D111" s="2" t="s">
        <v>314</v>
      </c>
      <c r="E111" s="3">
        <v>5</v>
      </c>
      <c r="F111" s="3">
        <v>2</v>
      </c>
    </row>
    <row r="112" spans="2:6" ht="30" x14ac:dyDescent="0.25">
      <c r="B112" s="2">
        <v>25739018</v>
      </c>
      <c r="C112" s="12" t="s">
        <v>559</v>
      </c>
      <c r="D112" s="2" t="s">
        <v>372</v>
      </c>
      <c r="E112" s="3">
        <v>5</v>
      </c>
      <c r="F112" s="3">
        <v>2</v>
      </c>
    </row>
    <row r="113" spans="2:6" x14ac:dyDescent="0.25">
      <c r="B113" s="2">
        <v>26003279</v>
      </c>
      <c r="C113" s="12" t="s">
        <v>391</v>
      </c>
      <c r="D113" s="2" t="s">
        <v>314</v>
      </c>
      <c r="E113" s="3">
        <v>1</v>
      </c>
      <c r="F113" s="3">
        <v>2</v>
      </c>
    </row>
    <row r="114" spans="2:6" x14ac:dyDescent="0.25">
      <c r="B114" s="2">
        <v>26441021</v>
      </c>
      <c r="C114" s="12" t="s">
        <v>400</v>
      </c>
      <c r="D114" s="2" t="s">
        <v>372</v>
      </c>
      <c r="E114" s="3">
        <v>1</v>
      </c>
      <c r="F114" s="3">
        <v>2</v>
      </c>
    </row>
    <row r="115" spans="2:6" x14ac:dyDescent="0.25">
      <c r="B115" s="2">
        <v>27133257</v>
      </c>
      <c r="C115" s="12" t="s">
        <v>413</v>
      </c>
      <c r="D115" s="2" t="s">
        <v>314</v>
      </c>
      <c r="E115" s="3">
        <v>1</v>
      </c>
      <c r="F115" s="3">
        <v>2</v>
      </c>
    </row>
    <row r="116" spans="2:6" x14ac:dyDescent="0.25">
      <c r="B116" s="2">
        <v>27730450</v>
      </c>
      <c r="C116" s="12" t="s">
        <v>423</v>
      </c>
      <c r="D116" s="2" t="s">
        <v>314</v>
      </c>
      <c r="E116" s="3">
        <v>2</v>
      </c>
      <c r="F116" s="3">
        <v>2</v>
      </c>
    </row>
    <row r="117" spans="2:6" x14ac:dyDescent="0.25">
      <c r="B117" s="2">
        <v>46358978</v>
      </c>
      <c r="C117" s="12" t="s">
        <v>446</v>
      </c>
      <c r="D117" s="2" t="s">
        <v>314</v>
      </c>
      <c r="E117" s="3">
        <v>4</v>
      </c>
      <c r="F117" s="3">
        <v>2</v>
      </c>
    </row>
    <row r="118" spans="2:6" x14ac:dyDescent="0.25">
      <c r="B118" s="2">
        <v>48136841</v>
      </c>
      <c r="C118" s="12" t="s">
        <v>456</v>
      </c>
      <c r="D118" s="2" t="s">
        <v>312</v>
      </c>
      <c r="E118" s="3">
        <v>1</v>
      </c>
      <c r="F118" s="3">
        <v>2</v>
      </c>
    </row>
    <row r="119" spans="2:6" x14ac:dyDescent="0.25">
      <c r="B119" s="2">
        <v>60461071</v>
      </c>
      <c r="C119" s="12" t="s">
        <v>472</v>
      </c>
      <c r="D119" s="2" t="s">
        <v>354</v>
      </c>
      <c r="E119" s="3">
        <v>2</v>
      </c>
      <c r="F119" s="3">
        <v>2</v>
      </c>
    </row>
    <row r="120" spans="2:6" x14ac:dyDescent="0.25">
      <c r="B120" s="2">
        <v>68081758</v>
      </c>
      <c r="C120" s="12" t="s">
        <v>525</v>
      </c>
      <c r="D120" s="2" t="s">
        <v>318</v>
      </c>
      <c r="E120" s="3">
        <v>30</v>
      </c>
      <c r="F120" s="3">
        <v>2</v>
      </c>
    </row>
    <row r="121" spans="2:6" x14ac:dyDescent="0.25">
      <c r="B121" s="2">
        <v>68145535</v>
      </c>
      <c r="C121" s="12" t="s">
        <v>527</v>
      </c>
      <c r="D121" s="2" t="s">
        <v>318</v>
      </c>
      <c r="E121" s="3">
        <v>4</v>
      </c>
      <c r="F121" s="3">
        <v>2</v>
      </c>
    </row>
    <row r="122" spans="2:6" x14ac:dyDescent="0.25">
      <c r="B122" s="2">
        <v>68378033</v>
      </c>
      <c r="C122" s="12" t="s">
        <v>531</v>
      </c>
      <c r="D122" s="2" t="s">
        <v>318</v>
      </c>
      <c r="E122" s="3">
        <v>4</v>
      </c>
      <c r="F122" s="3">
        <v>2</v>
      </c>
    </row>
    <row r="123" spans="2:6" x14ac:dyDescent="0.25">
      <c r="B123" s="2">
        <v>68378092</v>
      </c>
      <c r="C123" s="12" t="s">
        <v>536</v>
      </c>
      <c r="D123" s="2" t="s">
        <v>318</v>
      </c>
      <c r="E123" s="3">
        <v>2</v>
      </c>
      <c r="F123" s="3">
        <v>2</v>
      </c>
    </row>
    <row r="124" spans="2:6" ht="30" x14ac:dyDescent="0.25">
      <c r="B124" s="2">
        <v>209775</v>
      </c>
      <c r="C124" s="12" t="s">
        <v>574</v>
      </c>
      <c r="D124" s="2" t="s">
        <v>316</v>
      </c>
      <c r="E124" s="3">
        <v>0</v>
      </c>
      <c r="F124" s="3">
        <v>2</v>
      </c>
    </row>
    <row r="125" spans="2:6" x14ac:dyDescent="0.25">
      <c r="B125" s="2">
        <v>26271061</v>
      </c>
      <c r="C125" s="12" t="s">
        <v>395</v>
      </c>
      <c r="D125" s="2" t="s">
        <v>314</v>
      </c>
      <c r="E125" s="3">
        <v>0</v>
      </c>
      <c r="F125" s="3">
        <v>2</v>
      </c>
    </row>
    <row r="126" spans="2:6" x14ac:dyDescent="0.25">
      <c r="B126" s="2">
        <v>27081869</v>
      </c>
      <c r="C126" s="12" t="s">
        <v>411</v>
      </c>
      <c r="D126" s="2" t="s">
        <v>314</v>
      </c>
      <c r="E126" s="3">
        <v>0</v>
      </c>
      <c r="F126" s="3">
        <v>2</v>
      </c>
    </row>
    <row r="127" spans="2:6" x14ac:dyDescent="0.25">
      <c r="B127" s="2">
        <v>27225712</v>
      </c>
      <c r="C127" s="12" t="s">
        <v>416</v>
      </c>
      <c r="D127" s="2" t="s">
        <v>314</v>
      </c>
      <c r="E127" s="3">
        <v>0</v>
      </c>
      <c r="F127" s="3">
        <v>2</v>
      </c>
    </row>
    <row r="128" spans="2:6" x14ac:dyDescent="0.25">
      <c r="B128" s="2">
        <v>27928845</v>
      </c>
      <c r="C128" s="12" t="s">
        <v>424</v>
      </c>
      <c r="D128" s="2" t="s">
        <v>314</v>
      </c>
      <c r="E128" s="3">
        <v>0</v>
      </c>
      <c r="F128" s="3">
        <v>2</v>
      </c>
    </row>
    <row r="129" spans="2:6" x14ac:dyDescent="0.25">
      <c r="B129" s="2">
        <v>29142890</v>
      </c>
      <c r="C129" s="12" t="s">
        <v>432</v>
      </c>
      <c r="D129" s="2" t="s">
        <v>372</v>
      </c>
      <c r="E129" s="3">
        <v>0</v>
      </c>
      <c r="F129" s="3">
        <v>2</v>
      </c>
    </row>
    <row r="130" spans="2:6" x14ac:dyDescent="0.25">
      <c r="B130" s="2">
        <v>68378114</v>
      </c>
      <c r="C130" s="12" t="s">
        <v>537</v>
      </c>
      <c r="D130" s="2" t="s">
        <v>318</v>
      </c>
      <c r="E130" s="3">
        <v>0</v>
      </c>
      <c r="F130" s="3">
        <v>2</v>
      </c>
    </row>
    <row r="131" spans="2:6" x14ac:dyDescent="0.25">
      <c r="B131" s="2">
        <v>27031</v>
      </c>
      <c r="C131" s="12" t="s">
        <v>331</v>
      </c>
      <c r="D131" s="2" t="s">
        <v>318</v>
      </c>
      <c r="E131" s="3">
        <v>5</v>
      </c>
      <c r="F131" s="3">
        <v>1</v>
      </c>
    </row>
    <row r="132" spans="2:6" x14ac:dyDescent="0.25">
      <c r="B132" s="2">
        <v>92584</v>
      </c>
      <c r="C132" s="12" t="s">
        <v>342</v>
      </c>
      <c r="D132" s="2" t="s">
        <v>316</v>
      </c>
      <c r="E132" s="3">
        <v>1</v>
      </c>
      <c r="F132" s="3">
        <v>1</v>
      </c>
    </row>
    <row r="133" spans="2:6" x14ac:dyDescent="0.25">
      <c r="B133" s="2">
        <v>98574</v>
      </c>
      <c r="C133" s="12" t="s">
        <v>346</v>
      </c>
      <c r="D133" s="2" t="s">
        <v>316</v>
      </c>
      <c r="E133" s="3">
        <v>1</v>
      </c>
      <c r="F133" s="3">
        <v>1</v>
      </c>
    </row>
    <row r="134" spans="2:6" x14ac:dyDescent="0.25">
      <c r="B134" s="2">
        <v>100595</v>
      </c>
      <c r="C134" s="12" t="s">
        <v>347</v>
      </c>
      <c r="D134" s="2" t="s">
        <v>316</v>
      </c>
      <c r="E134" s="3">
        <v>2</v>
      </c>
      <c r="F134" s="3">
        <v>1</v>
      </c>
    </row>
    <row r="135" spans="2:6" x14ac:dyDescent="0.25">
      <c r="B135" s="2">
        <v>101435</v>
      </c>
      <c r="C135" s="12" t="s">
        <v>348</v>
      </c>
      <c r="D135" s="2" t="s">
        <v>316</v>
      </c>
      <c r="E135" s="3">
        <v>2</v>
      </c>
      <c r="F135" s="3">
        <v>1</v>
      </c>
    </row>
    <row r="136" spans="2:6" x14ac:dyDescent="0.25">
      <c r="B136" s="2">
        <v>2819180</v>
      </c>
      <c r="C136" s="12" t="s">
        <v>364</v>
      </c>
      <c r="D136" s="2" t="s">
        <v>365</v>
      </c>
      <c r="E136" s="3">
        <v>4</v>
      </c>
      <c r="F136" s="3">
        <v>1</v>
      </c>
    </row>
    <row r="137" spans="2:6" x14ac:dyDescent="0.25">
      <c r="B137" s="2">
        <v>25173154</v>
      </c>
      <c r="C137" s="12" t="s">
        <v>373</v>
      </c>
      <c r="D137" s="2" t="s">
        <v>372</v>
      </c>
      <c r="E137" s="3">
        <v>5</v>
      </c>
      <c r="F137" s="3">
        <v>1</v>
      </c>
    </row>
    <row r="138" spans="2:6" x14ac:dyDescent="0.25">
      <c r="B138" s="2">
        <v>25368061</v>
      </c>
      <c r="C138" s="12" t="s">
        <v>377</v>
      </c>
      <c r="D138" s="2" t="s">
        <v>314</v>
      </c>
      <c r="E138" s="3">
        <v>4</v>
      </c>
      <c r="F138" s="3">
        <v>1</v>
      </c>
    </row>
    <row r="139" spans="2:6" x14ac:dyDescent="0.25">
      <c r="B139" s="2">
        <v>25597698</v>
      </c>
      <c r="C139" s="12" t="s">
        <v>382</v>
      </c>
      <c r="D139" s="2" t="s">
        <v>314</v>
      </c>
      <c r="E139" s="3">
        <v>1</v>
      </c>
      <c r="F139" s="3">
        <v>1</v>
      </c>
    </row>
    <row r="140" spans="2:6" x14ac:dyDescent="0.25">
      <c r="B140" s="2">
        <v>25949896</v>
      </c>
      <c r="C140" s="12" t="s">
        <v>390</v>
      </c>
      <c r="D140" s="2" t="s">
        <v>314</v>
      </c>
      <c r="E140" s="3">
        <v>1</v>
      </c>
      <c r="F140" s="3">
        <v>1</v>
      </c>
    </row>
    <row r="141" spans="2:6" x14ac:dyDescent="0.25">
      <c r="B141" s="2">
        <v>26295059</v>
      </c>
      <c r="C141" s="12" t="s">
        <v>396</v>
      </c>
      <c r="D141" s="2" t="s">
        <v>314</v>
      </c>
      <c r="E141" s="3">
        <v>1</v>
      </c>
      <c r="F141" s="3">
        <v>1</v>
      </c>
    </row>
    <row r="142" spans="2:6" x14ac:dyDescent="0.25">
      <c r="B142" s="2">
        <v>26722861</v>
      </c>
      <c r="C142" s="12" t="s">
        <v>404</v>
      </c>
      <c r="D142" s="2" t="s">
        <v>314</v>
      </c>
      <c r="E142" s="3">
        <v>6</v>
      </c>
      <c r="F142" s="3">
        <v>1</v>
      </c>
    </row>
    <row r="143" spans="2:6" x14ac:dyDescent="0.25">
      <c r="B143" s="2">
        <v>26784246</v>
      </c>
      <c r="C143" s="12" t="s">
        <v>406</v>
      </c>
      <c r="D143" s="2" t="s">
        <v>314</v>
      </c>
      <c r="E143" s="3">
        <v>2</v>
      </c>
      <c r="F143" s="3">
        <v>1</v>
      </c>
    </row>
    <row r="144" spans="2:6" x14ac:dyDescent="0.25">
      <c r="B144" s="2">
        <v>28064933</v>
      </c>
      <c r="C144" s="12" t="s">
        <v>425</v>
      </c>
      <c r="D144" s="2" t="s">
        <v>372</v>
      </c>
      <c r="E144" s="3">
        <v>4</v>
      </c>
      <c r="F144" s="3">
        <v>1</v>
      </c>
    </row>
    <row r="145" spans="2:6" ht="30" x14ac:dyDescent="0.25">
      <c r="B145" s="2">
        <v>45249130</v>
      </c>
      <c r="C145" s="12" t="s">
        <v>562</v>
      </c>
      <c r="D145" s="2" t="s">
        <v>316</v>
      </c>
      <c r="E145" s="3">
        <v>4</v>
      </c>
      <c r="F145" s="3">
        <v>1</v>
      </c>
    </row>
    <row r="146" spans="2:6" x14ac:dyDescent="0.25">
      <c r="B146" s="2">
        <v>60459263</v>
      </c>
      <c r="C146" s="12" t="s">
        <v>470</v>
      </c>
      <c r="D146" s="2" t="s">
        <v>402</v>
      </c>
      <c r="E146" s="3">
        <v>3</v>
      </c>
      <c r="F146" s="3">
        <v>1</v>
      </c>
    </row>
    <row r="147" spans="2:6" x14ac:dyDescent="0.25">
      <c r="B147" s="2">
        <v>60461446</v>
      </c>
      <c r="C147" s="12" t="s">
        <v>474</v>
      </c>
      <c r="D147" s="2" t="s">
        <v>354</v>
      </c>
      <c r="E147" s="3">
        <v>5</v>
      </c>
      <c r="F147" s="3">
        <v>1</v>
      </c>
    </row>
    <row r="148" spans="2:6" x14ac:dyDescent="0.25">
      <c r="B148" s="2">
        <v>61858307</v>
      </c>
      <c r="C148" s="2" t="s">
        <v>577</v>
      </c>
      <c r="D148" s="2" t="s">
        <v>314</v>
      </c>
      <c r="E148" s="3">
        <v>13</v>
      </c>
      <c r="F148" s="3">
        <v>1</v>
      </c>
    </row>
    <row r="149" spans="2:6" x14ac:dyDescent="0.25">
      <c r="B149" s="2">
        <v>61858366</v>
      </c>
      <c r="C149" s="12" t="s">
        <v>491</v>
      </c>
      <c r="D149" s="2" t="s">
        <v>314</v>
      </c>
      <c r="E149" s="3">
        <v>3</v>
      </c>
      <c r="F149" s="3">
        <v>1</v>
      </c>
    </row>
    <row r="150" spans="2:6" x14ac:dyDescent="0.25">
      <c r="B150" s="2">
        <v>67985912</v>
      </c>
      <c r="C150" s="12" t="s">
        <v>515</v>
      </c>
      <c r="D150" s="2" t="s">
        <v>318</v>
      </c>
      <c r="E150" s="3">
        <v>1</v>
      </c>
      <c r="F150" s="3">
        <v>1</v>
      </c>
    </row>
    <row r="151" spans="2:6" x14ac:dyDescent="0.25">
      <c r="B151" s="2">
        <v>67985921</v>
      </c>
      <c r="C151" s="12" t="s">
        <v>516</v>
      </c>
      <c r="D151" s="2" t="s">
        <v>318</v>
      </c>
      <c r="E151" s="3">
        <v>2</v>
      </c>
      <c r="F151" s="3">
        <v>1</v>
      </c>
    </row>
    <row r="152" spans="2:6" x14ac:dyDescent="0.25">
      <c r="B152" s="2">
        <v>68081707</v>
      </c>
      <c r="C152" s="12" t="s">
        <v>520</v>
      </c>
      <c r="D152" s="2" t="s">
        <v>318</v>
      </c>
      <c r="E152" s="3">
        <v>5</v>
      </c>
      <c r="F152" s="3">
        <v>1</v>
      </c>
    </row>
    <row r="153" spans="2:6" x14ac:dyDescent="0.25">
      <c r="B153" s="2">
        <v>68378025</v>
      </c>
      <c r="C153" s="12" t="s">
        <v>530</v>
      </c>
      <c r="D153" s="2" t="s">
        <v>318</v>
      </c>
      <c r="E153" s="3">
        <v>4</v>
      </c>
      <c r="F153" s="3">
        <v>1</v>
      </c>
    </row>
    <row r="154" spans="2:6" x14ac:dyDescent="0.25">
      <c r="B154" s="2">
        <v>68378068</v>
      </c>
      <c r="C154" s="12" t="s">
        <v>534</v>
      </c>
      <c r="D154" s="2" t="s">
        <v>318</v>
      </c>
      <c r="E154" s="3">
        <v>4</v>
      </c>
      <c r="F154" s="3">
        <v>1</v>
      </c>
    </row>
    <row r="155" spans="2:6" x14ac:dyDescent="0.25">
      <c r="B155" s="2">
        <v>68378076</v>
      </c>
      <c r="C155" s="12" t="s">
        <v>535</v>
      </c>
      <c r="D155" s="2" t="s">
        <v>318</v>
      </c>
      <c r="E155" s="3">
        <v>2</v>
      </c>
      <c r="F155" s="3">
        <v>1</v>
      </c>
    </row>
    <row r="156" spans="2:6" x14ac:dyDescent="0.25">
      <c r="B156" s="2">
        <v>75010330</v>
      </c>
      <c r="C156" s="12" t="s">
        <v>546</v>
      </c>
      <c r="D156" s="2" t="s">
        <v>316</v>
      </c>
      <c r="E156" s="3">
        <v>1</v>
      </c>
      <c r="F156" s="3">
        <v>1</v>
      </c>
    </row>
    <row r="157" spans="2:6" x14ac:dyDescent="0.25">
      <c r="B157" s="2">
        <v>75112779</v>
      </c>
      <c r="C157" s="12" t="s">
        <v>549</v>
      </c>
      <c r="D157" s="2" t="s">
        <v>312</v>
      </c>
      <c r="E157" s="3">
        <v>2</v>
      </c>
      <c r="F157" s="3">
        <v>1</v>
      </c>
    </row>
    <row r="158" spans="2:6" x14ac:dyDescent="0.25">
      <c r="B158" s="2">
        <v>7064</v>
      </c>
      <c r="C158" s="12" t="s">
        <v>311</v>
      </c>
      <c r="D158" s="2" t="s">
        <v>312</v>
      </c>
      <c r="E158" s="3">
        <v>0</v>
      </c>
      <c r="F158" s="3">
        <v>1</v>
      </c>
    </row>
    <row r="159" spans="2:6" x14ac:dyDescent="0.25">
      <c r="B159" s="2">
        <v>57266</v>
      </c>
      <c r="C159" s="12" t="s">
        <v>335</v>
      </c>
      <c r="D159" s="2" t="s">
        <v>316</v>
      </c>
      <c r="E159" s="3">
        <v>0</v>
      </c>
      <c r="F159" s="3">
        <v>1</v>
      </c>
    </row>
    <row r="160" spans="2:6" x14ac:dyDescent="0.25">
      <c r="B160" s="2">
        <v>237752</v>
      </c>
      <c r="C160" s="12" t="s">
        <v>358</v>
      </c>
      <c r="D160" s="2" t="s">
        <v>318</v>
      </c>
      <c r="E160" s="3">
        <v>0</v>
      </c>
      <c r="F160" s="3">
        <v>1</v>
      </c>
    </row>
    <row r="161" spans="2:6" x14ac:dyDescent="0.25">
      <c r="B161" s="2">
        <v>4428340</v>
      </c>
      <c r="C161" s="12" t="s">
        <v>367</v>
      </c>
      <c r="D161" s="2" t="s">
        <v>314</v>
      </c>
      <c r="E161" s="3">
        <v>0</v>
      </c>
      <c r="F161" s="3">
        <v>1</v>
      </c>
    </row>
    <row r="162" spans="2:6" x14ac:dyDescent="0.25">
      <c r="B162" s="2">
        <v>24661171</v>
      </c>
      <c r="C162" s="12" t="s">
        <v>371</v>
      </c>
      <c r="D162" s="2" t="s">
        <v>372</v>
      </c>
      <c r="E162" s="3">
        <v>0</v>
      </c>
      <c r="F162" s="3">
        <v>1</v>
      </c>
    </row>
    <row r="163" spans="2:6" x14ac:dyDescent="0.25">
      <c r="B163" s="2">
        <v>25699091</v>
      </c>
      <c r="C163" s="12" t="s">
        <v>385</v>
      </c>
      <c r="D163" s="2" t="s">
        <v>314</v>
      </c>
      <c r="E163" s="3">
        <v>0</v>
      </c>
      <c r="F163" s="3">
        <v>1</v>
      </c>
    </row>
    <row r="164" spans="2:6" x14ac:dyDescent="0.25">
      <c r="B164" s="2">
        <v>26232511</v>
      </c>
      <c r="C164" s="12" t="s">
        <v>394</v>
      </c>
      <c r="D164" s="2" t="s">
        <v>314</v>
      </c>
      <c r="E164" s="3">
        <v>0</v>
      </c>
      <c r="F164" s="3">
        <v>1</v>
      </c>
    </row>
    <row r="165" spans="2:6" x14ac:dyDescent="0.25">
      <c r="B165" s="2">
        <v>26821532</v>
      </c>
      <c r="C165" s="12" t="s">
        <v>409</v>
      </c>
      <c r="D165" s="2" t="s">
        <v>314</v>
      </c>
      <c r="E165" s="3">
        <v>0</v>
      </c>
      <c r="F165" s="3">
        <v>1</v>
      </c>
    </row>
    <row r="166" spans="2:6" x14ac:dyDescent="0.25">
      <c r="B166" s="2">
        <v>28586336</v>
      </c>
      <c r="C166" s="12" t="s">
        <v>428</v>
      </c>
      <c r="D166" s="2" t="s">
        <v>314</v>
      </c>
      <c r="E166" s="3">
        <v>0</v>
      </c>
      <c r="F166" s="3">
        <v>1</v>
      </c>
    </row>
    <row r="167" spans="2:6" x14ac:dyDescent="0.25">
      <c r="B167" s="2">
        <v>28778758</v>
      </c>
      <c r="C167" s="12" t="s">
        <v>430</v>
      </c>
      <c r="D167" s="2" t="s">
        <v>314</v>
      </c>
      <c r="E167" s="3">
        <v>0</v>
      </c>
      <c r="F167" s="3">
        <v>1</v>
      </c>
    </row>
    <row r="168" spans="2:6" x14ac:dyDescent="0.25">
      <c r="B168" s="2">
        <v>46504931</v>
      </c>
      <c r="C168" s="12" t="s">
        <v>447</v>
      </c>
      <c r="D168" s="2" t="s">
        <v>314</v>
      </c>
      <c r="E168" s="3">
        <v>0</v>
      </c>
      <c r="F168" s="3">
        <v>1</v>
      </c>
    </row>
    <row r="169" spans="2:6" x14ac:dyDescent="0.25">
      <c r="B169" s="2">
        <v>61387142</v>
      </c>
      <c r="C169" s="12" t="s">
        <v>483</v>
      </c>
      <c r="D169" s="2" t="s">
        <v>316</v>
      </c>
      <c r="E169" s="3">
        <v>0</v>
      </c>
      <c r="F169" s="3">
        <v>1</v>
      </c>
    </row>
    <row r="170" spans="2:6" x14ac:dyDescent="0.25">
      <c r="B170" s="2">
        <v>10669</v>
      </c>
      <c r="C170" s="12" t="s">
        <v>313</v>
      </c>
      <c r="D170" s="2" t="s">
        <v>314</v>
      </c>
      <c r="E170" s="3">
        <v>2</v>
      </c>
      <c r="F170" s="3">
        <v>0</v>
      </c>
    </row>
    <row r="171" spans="2:6" x14ac:dyDescent="0.25">
      <c r="B171" s="2">
        <v>23205</v>
      </c>
      <c r="C171" s="12" t="s">
        <v>320</v>
      </c>
      <c r="D171" s="2" t="s">
        <v>316</v>
      </c>
      <c r="E171" s="3">
        <v>7</v>
      </c>
      <c r="F171" s="3">
        <v>0</v>
      </c>
    </row>
    <row r="172" spans="2:6" x14ac:dyDescent="0.25">
      <c r="B172" s="2">
        <v>23221</v>
      </c>
      <c r="C172" s="12" t="s">
        <v>321</v>
      </c>
      <c r="D172" s="2" t="s">
        <v>316</v>
      </c>
      <c r="E172" s="3">
        <v>1</v>
      </c>
      <c r="F172" s="3">
        <v>0</v>
      </c>
    </row>
    <row r="173" spans="2:6" x14ac:dyDescent="0.25">
      <c r="B173" s="2">
        <v>23761</v>
      </c>
      <c r="C173" s="12" t="s">
        <v>327</v>
      </c>
      <c r="D173" s="2" t="s">
        <v>316</v>
      </c>
      <c r="E173" s="3">
        <v>1</v>
      </c>
      <c r="F173" s="3">
        <v>0</v>
      </c>
    </row>
    <row r="174" spans="2:6" x14ac:dyDescent="0.25">
      <c r="B174" s="2">
        <v>27251</v>
      </c>
      <c r="C174" s="12" t="s">
        <v>334</v>
      </c>
      <c r="D174" s="2" t="s">
        <v>316</v>
      </c>
      <c r="E174" s="3">
        <v>1</v>
      </c>
      <c r="F174" s="3">
        <v>0</v>
      </c>
    </row>
    <row r="175" spans="2:6" x14ac:dyDescent="0.25">
      <c r="B175" s="2">
        <v>64190</v>
      </c>
      <c r="C175" s="12" t="s">
        <v>338</v>
      </c>
      <c r="D175" s="2" t="s">
        <v>316</v>
      </c>
      <c r="E175" s="3">
        <v>1</v>
      </c>
      <c r="F175" s="3">
        <v>0</v>
      </c>
    </row>
    <row r="176" spans="2:6" x14ac:dyDescent="0.25">
      <c r="B176" s="2">
        <v>72486</v>
      </c>
      <c r="C176" s="12" t="s">
        <v>341</v>
      </c>
      <c r="D176" s="2" t="s">
        <v>316</v>
      </c>
      <c r="E176" s="3">
        <v>1</v>
      </c>
      <c r="F176" s="3">
        <v>0</v>
      </c>
    </row>
    <row r="177" spans="2:6" x14ac:dyDescent="0.25">
      <c r="B177" s="2">
        <v>94927</v>
      </c>
      <c r="C177" s="12" t="s">
        <v>344</v>
      </c>
      <c r="D177" s="2" t="s">
        <v>316</v>
      </c>
      <c r="E177" s="3">
        <v>1</v>
      </c>
      <c r="F177" s="3">
        <v>0</v>
      </c>
    </row>
    <row r="178" spans="2:6" x14ac:dyDescent="0.25">
      <c r="B178" s="2">
        <v>176109</v>
      </c>
      <c r="C178" s="12" t="s">
        <v>350</v>
      </c>
      <c r="D178" s="2" t="s">
        <v>314</v>
      </c>
      <c r="E178" s="3">
        <v>1</v>
      </c>
      <c r="F178" s="3">
        <v>0</v>
      </c>
    </row>
    <row r="179" spans="2:6" x14ac:dyDescent="0.25">
      <c r="B179" s="2">
        <v>532304</v>
      </c>
      <c r="C179" s="12" t="s">
        <v>359</v>
      </c>
      <c r="D179" s="2" t="s">
        <v>314</v>
      </c>
      <c r="E179" s="3">
        <v>1</v>
      </c>
      <c r="F179" s="3">
        <v>0</v>
      </c>
    </row>
    <row r="180" spans="2:6" x14ac:dyDescent="0.25">
      <c r="B180" s="2">
        <v>883921</v>
      </c>
      <c r="C180" s="12" t="s">
        <v>361</v>
      </c>
      <c r="D180" s="2" t="s">
        <v>314</v>
      </c>
      <c r="E180" s="3">
        <v>1</v>
      </c>
      <c r="F180" s="3">
        <v>0</v>
      </c>
    </row>
    <row r="181" spans="2:6" x14ac:dyDescent="0.25">
      <c r="B181" s="2">
        <v>1773291</v>
      </c>
      <c r="C181" s="12" t="s">
        <v>363</v>
      </c>
      <c r="D181" s="2" t="s">
        <v>314</v>
      </c>
      <c r="E181" s="3">
        <v>1</v>
      </c>
      <c r="F181" s="3">
        <v>0</v>
      </c>
    </row>
    <row r="182" spans="2:6" x14ac:dyDescent="0.25">
      <c r="B182" s="2">
        <v>18627757</v>
      </c>
      <c r="C182" s="12" t="s">
        <v>369</v>
      </c>
      <c r="D182" s="2" t="s">
        <v>314</v>
      </c>
      <c r="E182" s="3">
        <v>3</v>
      </c>
      <c r="F182" s="3">
        <v>0</v>
      </c>
    </row>
    <row r="183" spans="2:6" x14ac:dyDescent="0.25">
      <c r="B183" s="2">
        <v>24194204</v>
      </c>
      <c r="C183" s="12" t="s">
        <v>370</v>
      </c>
      <c r="D183" s="2" t="s">
        <v>314</v>
      </c>
      <c r="E183" s="3">
        <v>6</v>
      </c>
      <c r="F183" s="3">
        <v>0</v>
      </c>
    </row>
    <row r="184" spans="2:6" ht="30" x14ac:dyDescent="0.25">
      <c r="B184" s="2">
        <v>25052063</v>
      </c>
      <c r="C184" s="12" t="s">
        <v>556</v>
      </c>
      <c r="D184" s="2" t="s">
        <v>314</v>
      </c>
      <c r="E184" s="3">
        <v>1</v>
      </c>
      <c r="F184" s="3">
        <v>0</v>
      </c>
    </row>
    <row r="185" spans="2:6" x14ac:dyDescent="0.25">
      <c r="B185" s="2">
        <v>25281844</v>
      </c>
      <c r="C185" s="12" t="s">
        <v>374</v>
      </c>
      <c r="D185" s="2" t="s">
        <v>314</v>
      </c>
      <c r="E185" s="3">
        <v>6</v>
      </c>
      <c r="F185" s="3">
        <v>0</v>
      </c>
    </row>
    <row r="186" spans="2:6" x14ac:dyDescent="0.25">
      <c r="B186" s="2">
        <v>25328859</v>
      </c>
      <c r="C186" s="12" t="s">
        <v>376</v>
      </c>
      <c r="D186" s="2" t="s">
        <v>314</v>
      </c>
      <c r="E186" s="3">
        <v>1</v>
      </c>
      <c r="F186" s="3">
        <v>0</v>
      </c>
    </row>
    <row r="187" spans="2:6" ht="30" x14ac:dyDescent="0.25">
      <c r="B187" s="2">
        <v>25473361</v>
      </c>
      <c r="C187" s="12" t="s">
        <v>558</v>
      </c>
      <c r="D187" s="2" t="s">
        <v>372</v>
      </c>
      <c r="E187" s="3">
        <v>1</v>
      </c>
      <c r="F187" s="3">
        <v>0</v>
      </c>
    </row>
    <row r="188" spans="2:6" x14ac:dyDescent="0.25">
      <c r="B188" s="2">
        <v>25488627</v>
      </c>
      <c r="C188" s="12" t="s">
        <v>378</v>
      </c>
      <c r="D188" s="2" t="s">
        <v>314</v>
      </c>
      <c r="E188" s="3">
        <v>1</v>
      </c>
      <c r="F188" s="3">
        <v>0</v>
      </c>
    </row>
    <row r="189" spans="2:6" x14ac:dyDescent="0.25">
      <c r="B189" s="2">
        <v>25548611</v>
      </c>
      <c r="C189" s="12" t="s">
        <v>379</v>
      </c>
      <c r="D189" s="2" t="s">
        <v>314</v>
      </c>
      <c r="E189" s="3">
        <v>1</v>
      </c>
      <c r="F189" s="3">
        <v>0</v>
      </c>
    </row>
    <row r="190" spans="2:6" x14ac:dyDescent="0.25">
      <c r="B190" s="2">
        <v>25573322</v>
      </c>
      <c r="C190" s="12" t="s">
        <v>380</v>
      </c>
      <c r="D190" s="2" t="s">
        <v>314</v>
      </c>
      <c r="E190" s="3">
        <v>1</v>
      </c>
      <c r="F190" s="3">
        <v>0</v>
      </c>
    </row>
    <row r="191" spans="2:6" x14ac:dyDescent="0.25">
      <c r="B191" s="2">
        <v>25583620</v>
      </c>
      <c r="C191" s="12" t="s">
        <v>381</v>
      </c>
      <c r="D191" s="2" t="s">
        <v>314</v>
      </c>
      <c r="E191" s="3">
        <v>1</v>
      </c>
      <c r="F191" s="3">
        <v>0</v>
      </c>
    </row>
    <row r="192" spans="2:6" x14ac:dyDescent="0.25">
      <c r="B192" s="2">
        <v>25598325</v>
      </c>
      <c r="C192" s="12" t="s">
        <v>383</v>
      </c>
      <c r="D192" s="2" t="s">
        <v>314</v>
      </c>
      <c r="E192" s="3">
        <v>1</v>
      </c>
      <c r="F192" s="3">
        <v>0</v>
      </c>
    </row>
    <row r="193" spans="2:6" x14ac:dyDescent="0.25">
      <c r="B193" s="2">
        <v>25797000</v>
      </c>
      <c r="C193" s="12" t="s">
        <v>386</v>
      </c>
      <c r="D193" s="2" t="s">
        <v>314</v>
      </c>
      <c r="E193" s="3">
        <v>1</v>
      </c>
      <c r="F193" s="3">
        <v>0</v>
      </c>
    </row>
    <row r="194" spans="2:6" x14ac:dyDescent="0.25">
      <c r="B194" s="2">
        <v>25877950</v>
      </c>
      <c r="C194" s="12" t="s">
        <v>388</v>
      </c>
      <c r="D194" s="2" t="s">
        <v>314</v>
      </c>
      <c r="E194" s="3">
        <v>1</v>
      </c>
      <c r="F194" s="3">
        <v>0</v>
      </c>
    </row>
    <row r="195" spans="2:6" x14ac:dyDescent="0.25">
      <c r="B195" s="2">
        <v>25940082</v>
      </c>
      <c r="C195" s="12" t="s">
        <v>389</v>
      </c>
      <c r="D195" s="2" t="s">
        <v>372</v>
      </c>
      <c r="E195" s="3">
        <v>1</v>
      </c>
      <c r="F195" s="3">
        <v>0</v>
      </c>
    </row>
    <row r="196" spans="2:6" x14ac:dyDescent="0.25">
      <c r="B196" s="2">
        <v>26131226</v>
      </c>
      <c r="C196" s="12" t="s">
        <v>392</v>
      </c>
      <c r="D196" s="2" t="s">
        <v>314</v>
      </c>
      <c r="E196" s="3">
        <v>1</v>
      </c>
      <c r="F196" s="3">
        <v>0</v>
      </c>
    </row>
    <row r="197" spans="2:6" x14ac:dyDescent="0.25">
      <c r="B197" s="2">
        <v>26138077</v>
      </c>
      <c r="C197" s="12" t="s">
        <v>393</v>
      </c>
      <c r="D197" s="2" t="s">
        <v>365</v>
      </c>
      <c r="E197" s="3">
        <v>1</v>
      </c>
      <c r="F197" s="3">
        <v>0</v>
      </c>
    </row>
    <row r="198" spans="2:6" x14ac:dyDescent="0.25">
      <c r="B198" s="2">
        <v>26296080</v>
      </c>
      <c r="C198" s="12" t="s">
        <v>397</v>
      </c>
      <c r="D198" s="2" t="s">
        <v>314</v>
      </c>
      <c r="E198" s="3">
        <v>5</v>
      </c>
      <c r="F198" s="3">
        <v>0</v>
      </c>
    </row>
    <row r="199" spans="2:6" x14ac:dyDescent="0.25">
      <c r="B199" s="2">
        <v>26424991</v>
      </c>
      <c r="C199" s="12" t="s">
        <v>399</v>
      </c>
      <c r="D199" s="2" t="s">
        <v>314</v>
      </c>
      <c r="E199" s="3">
        <v>2</v>
      </c>
      <c r="F199" s="3">
        <v>0</v>
      </c>
    </row>
    <row r="200" spans="2:6" ht="30" x14ac:dyDescent="0.25">
      <c r="B200" s="2">
        <v>26585499</v>
      </c>
      <c r="C200" s="12" t="s">
        <v>560</v>
      </c>
      <c r="D200" s="2" t="s">
        <v>402</v>
      </c>
      <c r="E200" s="3">
        <v>1</v>
      </c>
      <c r="F200" s="3">
        <v>0</v>
      </c>
    </row>
    <row r="201" spans="2:6" x14ac:dyDescent="0.25">
      <c r="B201" s="2">
        <v>26733544</v>
      </c>
      <c r="C201" s="12" t="s">
        <v>405</v>
      </c>
      <c r="D201" s="2" t="s">
        <v>314</v>
      </c>
      <c r="E201" s="3">
        <v>1</v>
      </c>
      <c r="F201" s="3">
        <v>0</v>
      </c>
    </row>
    <row r="202" spans="2:6" x14ac:dyDescent="0.25">
      <c r="B202" s="2">
        <v>26788462</v>
      </c>
      <c r="C202" s="12" t="s">
        <v>407</v>
      </c>
      <c r="D202" s="2" t="s">
        <v>314</v>
      </c>
      <c r="E202" s="3">
        <v>7</v>
      </c>
      <c r="F202" s="3">
        <v>0</v>
      </c>
    </row>
    <row r="203" spans="2:6" x14ac:dyDescent="0.25">
      <c r="B203" s="2">
        <v>26791251</v>
      </c>
      <c r="C203" s="12" t="s">
        <v>408</v>
      </c>
      <c r="D203" s="2" t="s">
        <v>314</v>
      </c>
      <c r="E203" s="3">
        <v>2</v>
      </c>
      <c r="F203" s="3">
        <v>0</v>
      </c>
    </row>
    <row r="204" spans="2:6" x14ac:dyDescent="0.25">
      <c r="B204" s="2">
        <v>26968631</v>
      </c>
      <c r="C204" s="12" t="s">
        <v>410</v>
      </c>
      <c r="D204" s="2" t="s">
        <v>314</v>
      </c>
      <c r="E204" s="3">
        <v>1</v>
      </c>
      <c r="F204" s="3">
        <v>0</v>
      </c>
    </row>
    <row r="205" spans="2:6" x14ac:dyDescent="0.25">
      <c r="B205" s="2">
        <v>27124762</v>
      </c>
      <c r="C205" s="12" t="s">
        <v>412</v>
      </c>
      <c r="D205" s="2" t="s">
        <v>314</v>
      </c>
      <c r="E205" s="3">
        <v>1</v>
      </c>
      <c r="F205" s="3">
        <v>0</v>
      </c>
    </row>
    <row r="206" spans="2:6" x14ac:dyDescent="0.25">
      <c r="B206" s="2">
        <v>27181570</v>
      </c>
      <c r="C206" s="12" t="s">
        <v>414</v>
      </c>
      <c r="D206" s="2" t="s">
        <v>314</v>
      </c>
      <c r="E206" s="3">
        <v>3</v>
      </c>
      <c r="F206" s="3">
        <v>0</v>
      </c>
    </row>
    <row r="207" spans="2:6" x14ac:dyDescent="0.25">
      <c r="B207" s="2">
        <v>27210251</v>
      </c>
      <c r="C207" s="12" t="s">
        <v>415</v>
      </c>
      <c r="D207" s="2" t="s">
        <v>314</v>
      </c>
      <c r="E207" s="3">
        <v>2</v>
      </c>
      <c r="F207" s="3">
        <v>0</v>
      </c>
    </row>
    <row r="208" spans="2:6" x14ac:dyDescent="0.25">
      <c r="B208" s="2">
        <v>27266150</v>
      </c>
      <c r="C208" s="12" t="s">
        <v>417</v>
      </c>
      <c r="D208" s="2" t="s">
        <v>372</v>
      </c>
      <c r="E208" s="3">
        <v>1</v>
      </c>
      <c r="F208" s="3">
        <v>0</v>
      </c>
    </row>
    <row r="209" spans="2:6" x14ac:dyDescent="0.25">
      <c r="B209" s="2">
        <v>27398757</v>
      </c>
      <c r="C209" s="12" t="s">
        <v>418</v>
      </c>
      <c r="D209" s="2" t="s">
        <v>372</v>
      </c>
      <c r="E209" s="3">
        <v>2</v>
      </c>
      <c r="F209" s="3">
        <v>0</v>
      </c>
    </row>
    <row r="210" spans="2:6" x14ac:dyDescent="0.25">
      <c r="B210" s="2">
        <v>27447618</v>
      </c>
      <c r="C210" s="12" t="s">
        <v>419</v>
      </c>
      <c r="D210" s="2" t="s">
        <v>314</v>
      </c>
      <c r="E210" s="3">
        <v>1</v>
      </c>
      <c r="F210" s="3">
        <v>0</v>
      </c>
    </row>
    <row r="211" spans="2:6" x14ac:dyDescent="0.25">
      <c r="B211" s="2">
        <v>27711170</v>
      </c>
      <c r="C211" s="12" t="s">
        <v>421</v>
      </c>
      <c r="D211" s="2" t="s">
        <v>314</v>
      </c>
      <c r="E211" s="3">
        <v>1</v>
      </c>
      <c r="F211" s="3">
        <v>0</v>
      </c>
    </row>
    <row r="212" spans="2:6" x14ac:dyDescent="0.25">
      <c r="B212" s="2">
        <v>27725669</v>
      </c>
      <c r="C212" s="12" t="s">
        <v>422</v>
      </c>
      <c r="D212" s="2" t="s">
        <v>314</v>
      </c>
      <c r="E212" s="3">
        <v>1</v>
      </c>
      <c r="F212" s="3">
        <v>0</v>
      </c>
    </row>
    <row r="213" spans="2:6" x14ac:dyDescent="0.25">
      <c r="B213" s="2">
        <v>28461541</v>
      </c>
      <c r="C213" s="12" t="s">
        <v>426</v>
      </c>
      <c r="D213" s="2" t="s">
        <v>314</v>
      </c>
      <c r="E213" s="3">
        <v>1</v>
      </c>
      <c r="F213" s="3">
        <v>0</v>
      </c>
    </row>
    <row r="214" spans="2:6" x14ac:dyDescent="0.25">
      <c r="B214" s="2">
        <v>28511603</v>
      </c>
      <c r="C214" s="12" t="s">
        <v>427</v>
      </c>
      <c r="D214" s="2" t="s">
        <v>372</v>
      </c>
      <c r="E214" s="3">
        <v>6</v>
      </c>
      <c r="F214" s="3">
        <v>0</v>
      </c>
    </row>
    <row r="215" spans="2:6" x14ac:dyDescent="0.25">
      <c r="B215" s="2">
        <v>28943601</v>
      </c>
      <c r="C215" s="12" t="s">
        <v>431</v>
      </c>
      <c r="D215" s="2" t="s">
        <v>314</v>
      </c>
      <c r="E215" s="3">
        <v>1</v>
      </c>
      <c r="F215" s="3">
        <v>0</v>
      </c>
    </row>
    <row r="216" spans="2:6" x14ac:dyDescent="0.25">
      <c r="B216" s="2">
        <v>42767873</v>
      </c>
      <c r="C216" s="12" t="s">
        <v>433</v>
      </c>
      <c r="D216" s="2" t="s">
        <v>314</v>
      </c>
      <c r="E216" s="3">
        <v>1</v>
      </c>
      <c r="F216" s="3">
        <v>0</v>
      </c>
    </row>
    <row r="217" spans="2:6" x14ac:dyDescent="0.25">
      <c r="B217" s="2">
        <v>43874801</v>
      </c>
      <c r="C217" s="12" t="s">
        <v>434</v>
      </c>
      <c r="D217" s="2" t="s">
        <v>314</v>
      </c>
      <c r="E217" s="3">
        <v>1</v>
      </c>
      <c r="F217" s="3">
        <v>0</v>
      </c>
    </row>
    <row r="218" spans="2:6" x14ac:dyDescent="0.25">
      <c r="B218" s="2">
        <v>44017774</v>
      </c>
      <c r="C218" s="12" t="s">
        <v>435</v>
      </c>
      <c r="D218" s="2" t="s">
        <v>314</v>
      </c>
      <c r="E218" s="3">
        <v>2</v>
      </c>
      <c r="F218" s="3">
        <v>0</v>
      </c>
    </row>
    <row r="219" spans="2:6" x14ac:dyDescent="0.25">
      <c r="B219" s="2">
        <v>44851391</v>
      </c>
      <c r="C219" s="12" t="s">
        <v>436</v>
      </c>
      <c r="D219" s="2" t="s">
        <v>314</v>
      </c>
      <c r="E219" s="3">
        <v>1</v>
      </c>
      <c r="F219" s="3">
        <v>0</v>
      </c>
    </row>
    <row r="220" spans="2:6" x14ac:dyDescent="0.25">
      <c r="B220" s="2">
        <v>45147868</v>
      </c>
      <c r="C220" s="12" t="s">
        <v>438</v>
      </c>
      <c r="D220" s="2" t="s">
        <v>314</v>
      </c>
      <c r="E220" s="3">
        <v>1</v>
      </c>
      <c r="F220" s="3">
        <v>0</v>
      </c>
    </row>
    <row r="221" spans="2:6" x14ac:dyDescent="0.25">
      <c r="B221" s="2">
        <v>45192961</v>
      </c>
      <c r="C221" s="12" t="s">
        <v>439</v>
      </c>
      <c r="D221" s="2" t="s">
        <v>314</v>
      </c>
      <c r="E221" s="3">
        <v>1</v>
      </c>
      <c r="F221" s="3">
        <v>0</v>
      </c>
    </row>
    <row r="222" spans="2:6" x14ac:dyDescent="0.25">
      <c r="B222" s="2">
        <v>45477973</v>
      </c>
      <c r="C222" s="12" t="s">
        <v>440</v>
      </c>
      <c r="D222" s="2" t="s">
        <v>314</v>
      </c>
      <c r="E222" s="3">
        <v>1</v>
      </c>
      <c r="F222" s="3">
        <v>0</v>
      </c>
    </row>
    <row r="223" spans="2:6" x14ac:dyDescent="0.25">
      <c r="B223" s="2">
        <v>45537933</v>
      </c>
      <c r="C223" s="12" t="s">
        <v>441</v>
      </c>
      <c r="D223" s="2" t="s">
        <v>314</v>
      </c>
      <c r="E223" s="3">
        <v>1</v>
      </c>
      <c r="F223" s="3">
        <v>0</v>
      </c>
    </row>
    <row r="224" spans="2:6" x14ac:dyDescent="0.25">
      <c r="B224" s="2">
        <v>45773009</v>
      </c>
      <c r="C224" s="12" t="s">
        <v>442</v>
      </c>
      <c r="D224" s="2" t="s">
        <v>318</v>
      </c>
      <c r="E224" s="3">
        <v>1</v>
      </c>
      <c r="F224" s="3">
        <v>0</v>
      </c>
    </row>
    <row r="225" spans="2:6" x14ac:dyDescent="0.25">
      <c r="B225" s="2">
        <v>46343423</v>
      </c>
      <c r="C225" s="12" t="s">
        <v>443</v>
      </c>
      <c r="D225" s="2" t="s">
        <v>314</v>
      </c>
      <c r="E225" s="3">
        <v>1</v>
      </c>
      <c r="F225" s="3">
        <v>0</v>
      </c>
    </row>
    <row r="226" spans="2:6" x14ac:dyDescent="0.25">
      <c r="B226" s="2">
        <v>46346996</v>
      </c>
      <c r="C226" s="12" t="s">
        <v>444</v>
      </c>
      <c r="D226" s="2" t="s">
        <v>314</v>
      </c>
      <c r="E226" s="3">
        <v>2</v>
      </c>
      <c r="F226" s="3">
        <v>0</v>
      </c>
    </row>
    <row r="227" spans="2:6" x14ac:dyDescent="0.25">
      <c r="B227" s="2">
        <v>47307218</v>
      </c>
      <c r="C227" s="12" t="s">
        <v>450</v>
      </c>
      <c r="D227" s="2" t="s">
        <v>314</v>
      </c>
      <c r="E227" s="3">
        <v>1</v>
      </c>
      <c r="F227" s="3">
        <v>0</v>
      </c>
    </row>
    <row r="228" spans="2:6" x14ac:dyDescent="0.25">
      <c r="B228" s="2">
        <v>48025330</v>
      </c>
      <c r="C228" s="12" t="s">
        <v>452</v>
      </c>
      <c r="D228" s="2" t="s">
        <v>314</v>
      </c>
      <c r="E228" s="3">
        <v>1</v>
      </c>
      <c r="F228" s="3">
        <v>0</v>
      </c>
    </row>
    <row r="229" spans="2:6" x14ac:dyDescent="0.25">
      <c r="B229" s="2">
        <v>48026468</v>
      </c>
      <c r="C229" s="12" t="s">
        <v>453</v>
      </c>
      <c r="D229" s="2" t="s">
        <v>314</v>
      </c>
      <c r="E229" s="3">
        <v>1</v>
      </c>
      <c r="F229" s="3">
        <v>0</v>
      </c>
    </row>
    <row r="230" spans="2:6" x14ac:dyDescent="0.25">
      <c r="B230" s="2">
        <v>48029483</v>
      </c>
      <c r="C230" s="12" t="s">
        <v>454</v>
      </c>
      <c r="D230" s="2" t="s">
        <v>314</v>
      </c>
      <c r="E230" s="3">
        <v>1</v>
      </c>
      <c r="F230" s="3">
        <v>0</v>
      </c>
    </row>
    <row r="231" spans="2:6" x14ac:dyDescent="0.25">
      <c r="B231" s="2">
        <v>48108731</v>
      </c>
      <c r="C231" s="12" t="s">
        <v>455</v>
      </c>
      <c r="D231" s="2" t="s">
        <v>314</v>
      </c>
      <c r="E231" s="3">
        <v>1</v>
      </c>
      <c r="F231" s="3">
        <v>0</v>
      </c>
    </row>
    <row r="232" spans="2:6" x14ac:dyDescent="0.25">
      <c r="B232" s="2">
        <v>48173355</v>
      </c>
      <c r="C232" s="12" t="s">
        <v>457</v>
      </c>
      <c r="D232" s="2" t="s">
        <v>314</v>
      </c>
      <c r="E232" s="3">
        <v>2</v>
      </c>
      <c r="F232" s="3">
        <v>0</v>
      </c>
    </row>
    <row r="233" spans="2:6" x14ac:dyDescent="0.25">
      <c r="B233" s="2">
        <v>48399108</v>
      </c>
      <c r="C233" s="12" t="s">
        <v>458</v>
      </c>
      <c r="D233" s="2" t="s">
        <v>314</v>
      </c>
      <c r="E233" s="3">
        <v>1</v>
      </c>
      <c r="F233" s="3">
        <v>0</v>
      </c>
    </row>
    <row r="234" spans="2:6" x14ac:dyDescent="0.25">
      <c r="B234" s="2">
        <v>48910848</v>
      </c>
      <c r="C234" s="12" t="s">
        <v>460</v>
      </c>
      <c r="D234" s="2" t="s">
        <v>314</v>
      </c>
      <c r="E234" s="3">
        <v>1</v>
      </c>
      <c r="F234" s="3">
        <v>0</v>
      </c>
    </row>
    <row r="235" spans="2:6" x14ac:dyDescent="0.25">
      <c r="B235" s="2">
        <v>49370626</v>
      </c>
      <c r="C235" s="12" t="s">
        <v>461</v>
      </c>
      <c r="D235" s="2" t="s">
        <v>402</v>
      </c>
      <c r="E235" s="3">
        <v>1</v>
      </c>
      <c r="F235" s="3">
        <v>0</v>
      </c>
    </row>
    <row r="236" spans="2:6" x14ac:dyDescent="0.25">
      <c r="B236" s="2">
        <v>49608851</v>
      </c>
      <c r="C236" s="12" t="s">
        <v>462</v>
      </c>
      <c r="D236" s="2" t="s">
        <v>314</v>
      </c>
      <c r="E236" s="3">
        <v>6</v>
      </c>
      <c r="F236" s="3">
        <v>0</v>
      </c>
    </row>
    <row r="237" spans="2:6" x14ac:dyDescent="0.25">
      <c r="B237" s="2">
        <v>49610040</v>
      </c>
      <c r="C237" s="12" t="s">
        <v>463</v>
      </c>
      <c r="D237" s="2" t="s">
        <v>314</v>
      </c>
      <c r="E237" s="3">
        <v>1</v>
      </c>
      <c r="F237" s="3">
        <v>0</v>
      </c>
    </row>
    <row r="238" spans="2:6" x14ac:dyDescent="0.25">
      <c r="B238" s="2">
        <v>60112301</v>
      </c>
      <c r="C238" s="12" t="s">
        <v>467</v>
      </c>
      <c r="D238" s="2" t="s">
        <v>314</v>
      </c>
      <c r="E238" s="3">
        <v>1</v>
      </c>
      <c r="F238" s="3">
        <v>0</v>
      </c>
    </row>
    <row r="239" spans="2:6" ht="30" x14ac:dyDescent="0.25">
      <c r="B239" s="2">
        <v>60456540</v>
      </c>
      <c r="C239" s="12" t="s">
        <v>469</v>
      </c>
      <c r="D239" s="2" t="s">
        <v>402</v>
      </c>
      <c r="E239" s="3">
        <v>1</v>
      </c>
      <c r="F239" s="3">
        <v>0</v>
      </c>
    </row>
    <row r="240" spans="2:6" x14ac:dyDescent="0.25">
      <c r="B240" s="2">
        <v>60555670</v>
      </c>
      <c r="C240" s="12" t="s">
        <v>475</v>
      </c>
      <c r="D240" s="2" t="s">
        <v>402</v>
      </c>
      <c r="E240" s="3">
        <v>2</v>
      </c>
      <c r="F240" s="3">
        <v>0</v>
      </c>
    </row>
    <row r="241" spans="2:6" x14ac:dyDescent="0.25">
      <c r="B241" s="2">
        <v>60696052</v>
      </c>
      <c r="C241" s="12" t="s">
        <v>476</v>
      </c>
      <c r="D241" s="2" t="s">
        <v>314</v>
      </c>
      <c r="E241" s="3">
        <v>1</v>
      </c>
      <c r="F241" s="3">
        <v>0</v>
      </c>
    </row>
    <row r="242" spans="2:6" x14ac:dyDescent="0.25">
      <c r="B242" s="2">
        <v>60746220</v>
      </c>
      <c r="C242" s="12" t="s">
        <v>477</v>
      </c>
      <c r="D242" s="2" t="s">
        <v>314</v>
      </c>
      <c r="E242" s="3">
        <v>3</v>
      </c>
      <c r="F242" s="3">
        <v>0</v>
      </c>
    </row>
    <row r="243" spans="2:6" x14ac:dyDescent="0.25">
      <c r="B243" s="2">
        <v>60818557</v>
      </c>
      <c r="C243" s="12" t="s">
        <v>478</v>
      </c>
      <c r="D243" s="2" t="s">
        <v>479</v>
      </c>
      <c r="E243" s="3">
        <v>1</v>
      </c>
      <c r="F243" s="3">
        <v>0</v>
      </c>
    </row>
    <row r="244" spans="2:6" x14ac:dyDescent="0.25">
      <c r="B244" s="2">
        <v>60917431</v>
      </c>
      <c r="C244" s="12" t="s">
        <v>480</v>
      </c>
      <c r="D244" s="2" t="s">
        <v>314</v>
      </c>
      <c r="E244" s="3">
        <v>1</v>
      </c>
      <c r="F244" s="3">
        <v>0</v>
      </c>
    </row>
    <row r="245" spans="2:6" x14ac:dyDescent="0.25">
      <c r="B245" s="2">
        <v>61389030</v>
      </c>
      <c r="C245" s="12" t="s">
        <v>490</v>
      </c>
      <c r="D245" s="2" t="s">
        <v>318</v>
      </c>
      <c r="E245" s="3">
        <v>3</v>
      </c>
      <c r="F245" s="3">
        <v>0</v>
      </c>
    </row>
    <row r="246" spans="2:6" ht="30" x14ac:dyDescent="0.25">
      <c r="B246" s="2">
        <v>62334832</v>
      </c>
      <c r="C246" s="12" t="s">
        <v>563</v>
      </c>
      <c r="D246" s="2" t="s">
        <v>314</v>
      </c>
      <c r="E246" s="3">
        <v>1</v>
      </c>
      <c r="F246" s="3">
        <v>0</v>
      </c>
    </row>
    <row r="247" spans="2:6" x14ac:dyDescent="0.25">
      <c r="B247" s="2">
        <v>63468352</v>
      </c>
      <c r="C247" s="12" t="s">
        <v>500</v>
      </c>
      <c r="D247" s="2" t="s">
        <v>314</v>
      </c>
      <c r="E247" s="3">
        <v>30</v>
      </c>
      <c r="F247" s="3">
        <v>0</v>
      </c>
    </row>
    <row r="248" spans="2:6" x14ac:dyDescent="0.25">
      <c r="B248" s="2">
        <v>63839172</v>
      </c>
      <c r="C248" s="12" t="s">
        <v>501</v>
      </c>
      <c r="D248" s="2" t="s">
        <v>402</v>
      </c>
      <c r="E248" s="3">
        <v>1</v>
      </c>
      <c r="F248" s="3">
        <v>0</v>
      </c>
    </row>
    <row r="249" spans="2:6" x14ac:dyDescent="0.25">
      <c r="B249" s="2">
        <v>64948706</v>
      </c>
      <c r="C249" s="12" t="s">
        <v>502</v>
      </c>
      <c r="D249" s="2" t="s">
        <v>314</v>
      </c>
      <c r="E249" s="3">
        <v>1</v>
      </c>
      <c r="F249" s="3">
        <v>0</v>
      </c>
    </row>
    <row r="250" spans="2:6" x14ac:dyDescent="0.25">
      <c r="B250" s="2">
        <v>67985530</v>
      </c>
      <c r="C250" s="12" t="s">
        <v>505</v>
      </c>
      <c r="D250" s="2" t="s">
        <v>318</v>
      </c>
      <c r="E250" s="3">
        <v>2</v>
      </c>
      <c r="F250" s="3">
        <v>0</v>
      </c>
    </row>
    <row r="251" spans="2:6" x14ac:dyDescent="0.25">
      <c r="B251" s="2">
        <v>67985831</v>
      </c>
      <c r="C251" s="12" t="s">
        <v>509</v>
      </c>
      <c r="D251" s="2" t="s">
        <v>318</v>
      </c>
      <c r="E251" s="3">
        <v>2</v>
      </c>
      <c r="F251" s="3">
        <v>0</v>
      </c>
    </row>
    <row r="252" spans="2:6" x14ac:dyDescent="0.25">
      <c r="B252" s="2">
        <v>67985874</v>
      </c>
      <c r="C252" s="12" t="s">
        <v>512</v>
      </c>
      <c r="D252" s="2" t="s">
        <v>318</v>
      </c>
      <c r="E252" s="3">
        <v>9</v>
      </c>
      <c r="F252" s="3">
        <v>0</v>
      </c>
    </row>
    <row r="253" spans="2:6" x14ac:dyDescent="0.25">
      <c r="B253" s="2">
        <v>68081715</v>
      </c>
      <c r="C253" s="12" t="s">
        <v>521</v>
      </c>
      <c r="D253" s="2" t="s">
        <v>318</v>
      </c>
      <c r="E253" s="3">
        <v>1</v>
      </c>
      <c r="F253" s="3">
        <v>0</v>
      </c>
    </row>
    <row r="254" spans="2:6" x14ac:dyDescent="0.25">
      <c r="B254" s="2">
        <v>68081740</v>
      </c>
      <c r="C254" s="12" t="s">
        <v>524</v>
      </c>
      <c r="D254" s="2" t="s">
        <v>318</v>
      </c>
      <c r="E254" s="3">
        <v>3</v>
      </c>
      <c r="F254" s="3">
        <v>0</v>
      </c>
    </row>
    <row r="255" spans="2:6" x14ac:dyDescent="0.25">
      <c r="B255" s="2">
        <v>69057842</v>
      </c>
      <c r="C255" s="12" t="s">
        <v>542</v>
      </c>
      <c r="D255" s="2" t="s">
        <v>402</v>
      </c>
      <c r="E255" s="3">
        <v>1</v>
      </c>
      <c r="F255" s="3">
        <v>0</v>
      </c>
    </row>
    <row r="256" spans="2:6" x14ac:dyDescent="0.25">
      <c r="B256" s="2">
        <v>71009396</v>
      </c>
      <c r="C256" s="12" t="s">
        <v>544</v>
      </c>
      <c r="D256" s="2" t="s">
        <v>316</v>
      </c>
      <c r="E256" s="3">
        <v>1</v>
      </c>
      <c r="F256" s="3">
        <v>0</v>
      </c>
    </row>
    <row r="258" spans="2:2" x14ac:dyDescent="0.25">
      <c r="B258" t="s">
        <v>585</v>
      </c>
    </row>
  </sheetData>
  <autoFilter ref="B4:F256">
    <sortState ref="B5:F256">
      <sortCondition descending="1" ref="F4:F256"/>
    </sortState>
  </autoFilter>
  <conditionalFormatting sqref="B1:B1048576">
    <cfRule type="duplicateValues" dxfId="0" priority="1"/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U255"/>
  <sheetViews>
    <sheetView topLeftCell="A82" workbookViewId="0">
      <selection activeCell="M106" sqref="L3:M106"/>
    </sheetView>
  </sheetViews>
  <sheetFormatPr defaultRowHeight="15" x14ac:dyDescent="0.25"/>
  <cols>
    <col min="12" max="12" width="18.140625" bestFit="1" customWidth="1"/>
  </cols>
  <sheetData>
    <row r="2" spans="3:21" x14ac:dyDescent="0.25">
      <c r="C2" t="s">
        <v>586</v>
      </c>
      <c r="D2" t="s">
        <v>553</v>
      </c>
      <c r="G2" t="s">
        <v>586</v>
      </c>
      <c r="H2" t="s">
        <v>553</v>
      </c>
    </row>
    <row r="3" spans="3:21" x14ac:dyDescent="0.25">
      <c r="C3" t="s">
        <v>63</v>
      </c>
      <c r="D3">
        <v>4</v>
      </c>
      <c r="G3" t="s">
        <v>63</v>
      </c>
      <c r="H3">
        <v>4</v>
      </c>
      <c r="K3" t="str">
        <f>C3</f>
        <v>AL</v>
      </c>
      <c r="L3" t="str">
        <f>VLOOKUP(K3,$T$3:$U$255,2,0)</f>
        <v>Albánská republika</v>
      </c>
      <c r="M3">
        <f>AVERAGE(D3,H3)</f>
        <v>4</v>
      </c>
      <c r="T3" t="s">
        <v>55</v>
      </c>
      <c r="U3" t="s">
        <v>676</v>
      </c>
    </row>
    <row r="4" spans="3:21" x14ac:dyDescent="0.25">
      <c r="C4" t="s">
        <v>64</v>
      </c>
      <c r="D4">
        <v>7</v>
      </c>
      <c r="G4" t="s">
        <v>64</v>
      </c>
      <c r="H4">
        <v>7</v>
      </c>
      <c r="K4" t="str">
        <f t="shared" ref="K4:K67" si="0">C4</f>
        <v>AM</v>
      </c>
      <c r="L4" t="str">
        <f t="shared" ref="L4:L67" si="1">VLOOKUP(K4,$T$3:$U$255,2,0)</f>
        <v>Arménská republika</v>
      </c>
      <c r="M4">
        <f t="shared" ref="M4:M67" si="2">AVERAGE(D4,H4)</f>
        <v>7</v>
      </c>
      <c r="T4" t="s">
        <v>56</v>
      </c>
      <c r="U4" t="s">
        <v>677</v>
      </c>
    </row>
    <row r="5" spans="3:21" x14ac:dyDescent="0.25">
      <c r="C5" t="s">
        <v>66</v>
      </c>
      <c r="D5">
        <v>1</v>
      </c>
      <c r="G5" t="s">
        <v>66</v>
      </c>
      <c r="H5">
        <v>1</v>
      </c>
      <c r="K5" t="str">
        <f t="shared" si="0"/>
        <v>AO</v>
      </c>
      <c r="L5" t="str">
        <f t="shared" si="1"/>
        <v>Angolská republika</v>
      </c>
      <c r="M5">
        <f t="shared" si="2"/>
        <v>1</v>
      </c>
      <c r="T5" t="s">
        <v>57</v>
      </c>
      <c r="U5" t="s">
        <v>678</v>
      </c>
    </row>
    <row r="6" spans="3:21" x14ac:dyDescent="0.25">
      <c r="C6" t="s">
        <v>587</v>
      </c>
      <c r="D6">
        <v>7</v>
      </c>
      <c r="G6" t="s">
        <v>587</v>
      </c>
      <c r="H6">
        <v>7</v>
      </c>
      <c r="K6" t="str">
        <f t="shared" si="0"/>
        <v>AR</v>
      </c>
      <c r="L6" t="str">
        <f t="shared" si="1"/>
        <v>Argentinská republika</v>
      </c>
      <c r="M6">
        <f t="shared" si="2"/>
        <v>7</v>
      </c>
      <c r="T6" t="s">
        <v>58</v>
      </c>
      <c r="U6" t="s">
        <v>679</v>
      </c>
    </row>
    <row r="7" spans="3:21" x14ac:dyDescent="0.25">
      <c r="C7" t="s">
        <v>588</v>
      </c>
      <c r="D7">
        <v>52</v>
      </c>
      <c r="G7" t="s">
        <v>588</v>
      </c>
      <c r="H7">
        <v>50</v>
      </c>
      <c r="K7" t="str">
        <f t="shared" si="0"/>
        <v>AT</v>
      </c>
      <c r="L7" t="str">
        <f t="shared" si="1"/>
        <v>Rakouská republika</v>
      </c>
      <c r="M7">
        <f t="shared" si="2"/>
        <v>51</v>
      </c>
      <c r="T7" t="s">
        <v>60</v>
      </c>
      <c r="U7" t="s">
        <v>680</v>
      </c>
    </row>
    <row r="8" spans="3:21" x14ac:dyDescent="0.25">
      <c r="C8" t="s">
        <v>589</v>
      </c>
      <c r="D8">
        <v>9</v>
      </c>
      <c r="G8" t="s">
        <v>589</v>
      </c>
      <c r="H8">
        <v>9</v>
      </c>
      <c r="K8" t="str">
        <f t="shared" si="0"/>
        <v>AU</v>
      </c>
      <c r="L8" t="str">
        <f t="shared" si="1"/>
        <v>Austrálie</v>
      </c>
      <c r="M8">
        <f t="shared" si="2"/>
        <v>9</v>
      </c>
      <c r="T8" t="s">
        <v>63</v>
      </c>
      <c r="U8" t="s">
        <v>681</v>
      </c>
    </row>
    <row r="9" spans="3:21" x14ac:dyDescent="0.25">
      <c r="C9" t="s">
        <v>590</v>
      </c>
      <c r="D9">
        <v>2</v>
      </c>
      <c r="G9" t="s">
        <v>590</v>
      </c>
      <c r="H9">
        <v>2</v>
      </c>
      <c r="K9" t="str">
        <f t="shared" si="0"/>
        <v>AZ</v>
      </c>
      <c r="L9" t="str">
        <f t="shared" si="1"/>
        <v>Ázerbájdžánská republika</v>
      </c>
      <c r="M9">
        <f t="shared" si="2"/>
        <v>2</v>
      </c>
      <c r="T9" t="s">
        <v>64</v>
      </c>
      <c r="U9" t="s">
        <v>682</v>
      </c>
    </row>
    <row r="10" spans="3:21" x14ac:dyDescent="0.25">
      <c r="C10" t="s">
        <v>69</v>
      </c>
      <c r="D10">
        <v>13</v>
      </c>
      <c r="G10" t="s">
        <v>69</v>
      </c>
      <c r="H10">
        <v>13</v>
      </c>
      <c r="K10" t="str">
        <f t="shared" si="0"/>
        <v>BA</v>
      </c>
      <c r="L10" t="str">
        <f t="shared" si="1"/>
        <v>Bosna a Hercegovina</v>
      </c>
      <c r="M10">
        <f t="shared" si="2"/>
        <v>13</v>
      </c>
      <c r="T10" t="s">
        <v>65</v>
      </c>
      <c r="U10" t="s">
        <v>683</v>
      </c>
    </row>
    <row r="11" spans="3:21" x14ac:dyDescent="0.25">
      <c r="C11" t="s">
        <v>72</v>
      </c>
      <c r="D11">
        <v>8</v>
      </c>
      <c r="G11" t="s">
        <v>72</v>
      </c>
      <c r="H11">
        <v>8</v>
      </c>
      <c r="K11" t="str">
        <f t="shared" si="0"/>
        <v>BD</v>
      </c>
      <c r="L11" t="str">
        <f t="shared" si="1"/>
        <v>Bangladéšská lidová republika</v>
      </c>
      <c r="M11">
        <f t="shared" si="2"/>
        <v>8</v>
      </c>
      <c r="T11" t="s">
        <v>66</v>
      </c>
      <c r="U11" t="s">
        <v>684</v>
      </c>
    </row>
    <row r="12" spans="3:21" x14ac:dyDescent="0.25">
      <c r="C12" t="s">
        <v>73</v>
      </c>
      <c r="D12">
        <v>20</v>
      </c>
      <c r="G12" t="s">
        <v>73</v>
      </c>
      <c r="H12">
        <v>20</v>
      </c>
      <c r="K12" t="str">
        <f t="shared" si="0"/>
        <v>BE</v>
      </c>
      <c r="L12" t="str">
        <f t="shared" si="1"/>
        <v>Belgické království</v>
      </c>
      <c r="M12">
        <f t="shared" si="2"/>
        <v>20</v>
      </c>
      <c r="T12" t="s">
        <v>68</v>
      </c>
      <c r="U12" t="s">
        <v>685</v>
      </c>
    </row>
    <row r="13" spans="3:21" x14ac:dyDescent="0.25">
      <c r="C13" t="s">
        <v>75</v>
      </c>
      <c r="D13">
        <v>29</v>
      </c>
      <c r="G13" t="s">
        <v>75</v>
      </c>
      <c r="H13">
        <v>29</v>
      </c>
      <c r="K13" t="str">
        <f t="shared" si="0"/>
        <v>BG</v>
      </c>
      <c r="L13" t="str">
        <f t="shared" si="1"/>
        <v>Bulharská republika</v>
      </c>
      <c r="M13">
        <f t="shared" si="2"/>
        <v>29</v>
      </c>
      <c r="T13" t="s">
        <v>587</v>
      </c>
      <c r="U13" t="s">
        <v>686</v>
      </c>
    </row>
    <row r="14" spans="3:21" x14ac:dyDescent="0.25">
      <c r="C14" t="s">
        <v>83</v>
      </c>
      <c r="D14">
        <v>2</v>
      </c>
      <c r="G14" t="s">
        <v>83</v>
      </c>
      <c r="H14">
        <v>2</v>
      </c>
      <c r="K14" t="str">
        <f t="shared" si="0"/>
        <v>BO</v>
      </c>
      <c r="L14" t="str">
        <f t="shared" si="1"/>
        <v>Mnohonárodnostní stát Bolívie</v>
      </c>
      <c r="M14">
        <f t="shared" si="2"/>
        <v>2</v>
      </c>
      <c r="T14" t="s">
        <v>687</v>
      </c>
      <c r="U14" t="s">
        <v>688</v>
      </c>
    </row>
    <row r="15" spans="3:21" x14ac:dyDescent="0.25">
      <c r="C15" t="s">
        <v>591</v>
      </c>
      <c r="D15">
        <v>18</v>
      </c>
      <c r="G15" t="s">
        <v>591</v>
      </c>
      <c r="H15">
        <v>18</v>
      </c>
      <c r="K15" t="str">
        <f t="shared" si="0"/>
        <v>BR</v>
      </c>
      <c r="L15" t="str">
        <f t="shared" si="1"/>
        <v>Brazilská federativní republika</v>
      </c>
      <c r="M15">
        <f t="shared" si="2"/>
        <v>18</v>
      </c>
      <c r="T15" t="s">
        <v>588</v>
      </c>
      <c r="U15" t="s">
        <v>689</v>
      </c>
    </row>
    <row r="16" spans="3:21" x14ac:dyDescent="0.25">
      <c r="C16" t="s">
        <v>592</v>
      </c>
      <c r="D16">
        <v>3</v>
      </c>
      <c r="G16" t="s">
        <v>592</v>
      </c>
      <c r="H16">
        <v>3</v>
      </c>
      <c r="K16" t="str">
        <f t="shared" si="0"/>
        <v>BW</v>
      </c>
      <c r="L16" t="str">
        <f t="shared" si="1"/>
        <v>Botswanská republika</v>
      </c>
      <c r="M16">
        <f t="shared" si="2"/>
        <v>3</v>
      </c>
      <c r="T16" t="s">
        <v>589</v>
      </c>
      <c r="U16" t="s">
        <v>690</v>
      </c>
    </row>
    <row r="17" spans="3:21" x14ac:dyDescent="0.25">
      <c r="C17" t="s">
        <v>593</v>
      </c>
      <c r="D17">
        <v>32</v>
      </c>
      <c r="G17" t="s">
        <v>593</v>
      </c>
      <c r="H17">
        <v>31</v>
      </c>
      <c r="K17" t="str">
        <f t="shared" si="0"/>
        <v>BY</v>
      </c>
      <c r="L17" t="str">
        <f t="shared" si="1"/>
        <v>Běloruská republika</v>
      </c>
      <c r="M17">
        <f t="shared" si="2"/>
        <v>31.5</v>
      </c>
      <c r="T17" t="s">
        <v>691</v>
      </c>
      <c r="U17" t="s">
        <v>692</v>
      </c>
    </row>
    <row r="18" spans="3:21" x14ac:dyDescent="0.25">
      <c r="C18" t="s">
        <v>84</v>
      </c>
      <c r="D18">
        <v>15</v>
      </c>
      <c r="G18" t="s">
        <v>84</v>
      </c>
      <c r="H18">
        <v>15</v>
      </c>
      <c r="K18" t="str">
        <f t="shared" si="0"/>
        <v>CA</v>
      </c>
      <c r="L18" t="str">
        <f t="shared" si="1"/>
        <v>Kanada</v>
      </c>
      <c r="M18">
        <f t="shared" si="2"/>
        <v>15</v>
      </c>
      <c r="T18" t="s">
        <v>693</v>
      </c>
      <c r="U18" t="s">
        <v>694</v>
      </c>
    </row>
    <row r="19" spans="3:21" x14ac:dyDescent="0.25">
      <c r="C19" t="s">
        <v>89</v>
      </c>
      <c r="D19">
        <v>1</v>
      </c>
      <c r="G19" t="s">
        <v>89</v>
      </c>
      <c r="H19">
        <v>1</v>
      </c>
      <c r="K19" t="str">
        <f t="shared" si="0"/>
        <v>CF</v>
      </c>
      <c r="L19" t="str">
        <f t="shared" si="1"/>
        <v>Středoafrická republika</v>
      </c>
      <c r="M19">
        <f t="shared" si="2"/>
        <v>1</v>
      </c>
      <c r="T19" t="s">
        <v>590</v>
      </c>
      <c r="U19" t="s">
        <v>695</v>
      </c>
    </row>
    <row r="20" spans="3:21" x14ac:dyDescent="0.25">
      <c r="C20" t="s">
        <v>594</v>
      </c>
      <c r="D20">
        <v>5</v>
      </c>
      <c r="G20" t="s">
        <v>594</v>
      </c>
      <c r="H20">
        <v>5</v>
      </c>
      <c r="K20" t="str">
        <f t="shared" si="0"/>
        <v>CL</v>
      </c>
      <c r="L20" t="str">
        <f t="shared" si="1"/>
        <v>Chilská republika</v>
      </c>
      <c r="M20">
        <f t="shared" si="2"/>
        <v>5</v>
      </c>
      <c r="T20" t="s">
        <v>69</v>
      </c>
      <c r="U20" t="s">
        <v>696</v>
      </c>
    </row>
    <row r="21" spans="3:21" x14ac:dyDescent="0.25">
      <c r="C21" t="s">
        <v>595</v>
      </c>
      <c r="D21">
        <v>2</v>
      </c>
      <c r="G21" t="s">
        <v>595</v>
      </c>
      <c r="H21">
        <v>2</v>
      </c>
      <c r="K21" t="str">
        <f t="shared" si="0"/>
        <v>CM</v>
      </c>
      <c r="L21" t="str">
        <f t="shared" si="1"/>
        <v>Kamerunská republika</v>
      </c>
      <c r="M21">
        <f t="shared" si="2"/>
        <v>2</v>
      </c>
      <c r="T21" t="s">
        <v>70</v>
      </c>
      <c r="U21" t="s">
        <v>697</v>
      </c>
    </row>
    <row r="22" spans="3:21" x14ac:dyDescent="0.25">
      <c r="C22" t="s">
        <v>596</v>
      </c>
      <c r="D22">
        <v>62</v>
      </c>
      <c r="G22" t="s">
        <v>596</v>
      </c>
      <c r="H22">
        <v>57</v>
      </c>
      <c r="K22" t="str">
        <f t="shared" si="0"/>
        <v>CN</v>
      </c>
      <c r="L22" t="str">
        <f t="shared" si="1"/>
        <v>Čínská lidová republika</v>
      </c>
      <c r="M22">
        <f t="shared" si="2"/>
        <v>59.5</v>
      </c>
      <c r="T22" t="s">
        <v>72</v>
      </c>
      <c r="U22" t="s">
        <v>698</v>
      </c>
    </row>
    <row r="23" spans="3:21" x14ac:dyDescent="0.25">
      <c r="C23" t="s">
        <v>597</v>
      </c>
      <c r="D23">
        <v>11</v>
      </c>
      <c r="G23" t="s">
        <v>597</v>
      </c>
      <c r="H23">
        <v>11</v>
      </c>
      <c r="K23" t="str">
        <f t="shared" si="0"/>
        <v>CO</v>
      </c>
      <c r="L23" t="str">
        <f t="shared" si="1"/>
        <v>Kolumbijská republika</v>
      </c>
      <c r="M23">
        <f t="shared" si="2"/>
        <v>11</v>
      </c>
      <c r="T23" t="s">
        <v>73</v>
      </c>
      <c r="U23" t="s">
        <v>699</v>
      </c>
    </row>
    <row r="24" spans="3:21" x14ac:dyDescent="0.25">
      <c r="C24" t="s">
        <v>671</v>
      </c>
      <c r="D24">
        <v>1</v>
      </c>
      <c r="G24" t="s">
        <v>671</v>
      </c>
      <c r="H24">
        <v>1</v>
      </c>
      <c r="K24" t="str">
        <f t="shared" si="0"/>
        <v>CR</v>
      </c>
      <c r="L24" t="str">
        <f t="shared" si="1"/>
        <v>Kostarická republika</v>
      </c>
      <c r="M24">
        <f t="shared" si="2"/>
        <v>1</v>
      </c>
      <c r="T24" t="s">
        <v>74</v>
      </c>
      <c r="U24" t="s">
        <v>700</v>
      </c>
    </row>
    <row r="25" spans="3:21" x14ac:dyDescent="0.25">
      <c r="C25" t="s">
        <v>598</v>
      </c>
      <c r="D25">
        <v>1</v>
      </c>
      <c r="G25" t="s">
        <v>598</v>
      </c>
      <c r="H25">
        <v>1</v>
      </c>
      <c r="K25" t="str">
        <f t="shared" si="0"/>
        <v>CS</v>
      </c>
      <c r="L25" t="str">
        <f t="shared" si="1"/>
        <v>Srbsko a Černá Hora</v>
      </c>
      <c r="M25">
        <f t="shared" si="2"/>
        <v>1</v>
      </c>
      <c r="T25" t="s">
        <v>75</v>
      </c>
      <c r="U25" t="s">
        <v>701</v>
      </c>
    </row>
    <row r="26" spans="3:21" x14ac:dyDescent="0.25">
      <c r="C26" t="s">
        <v>672</v>
      </c>
      <c r="D26">
        <v>2</v>
      </c>
      <c r="G26" t="s">
        <v>672</v>
      </c>
      <c r="H26">
        <v>2</v>
      </c>
      <c r="K26" t="str">
        <f t="shared" si="0"/>
        <v>CU</v>
      </c>
      <c r="L26" t="str">
        <f t="shared" si="1"/>
        <v>Kubánská republika</v>
      </c>
      <c r="M26">
        <f t="shared" si="2"/>
        <v>2</v>
      </c>
      <c r="T26" t="s">
        <v>76</v>
      </c>
      <c r="U26" t="s">
        <v>702</v>
      </c>
    </row>
    <row r="27" spans="3:21" x14ac:dyDescent="0.25">
      <c r="C27" t="s">
        <v>599</v>
      </c>
      <c r="D27">
        <v>5</v>
      </c>
      <c r="G27" t="s">
        <v>599</v>
      </c>
      <c r="H27">
        <v>5</v>
      </c>
      <c r="K27" t="str">
        <f t="shared" si="0"/>
        <v>CY</v>
      </c>
      <c r="L27" t="str">
        <f t="shared" si="1"/>
        <v>Kyperská republika</v>
      </c>
      <c r="M27">
        <f t="shared" si="2"/>
        <v>5</v>
      </c>
      <c r="T27" t="s">
        <v>77</v>
      </c>
      <c r="U27" t="s">
        <v>703</v>
      </c>
    </row>
    <row r="28" spans="3:21" x14ac:dyDescent="0.25">
      <c r="C28" t="s">
        <v>96</v>
      </c>
      <c r="D28">
        <v>152</v>
      </c>
      <c r="G28" t="s">
        <v>96</v>
      </c>
      <c r="H28">
        <v>148</v>
      </c>
      <c r="K28" t="str">
        <f t="shared" si="0"/>
        <v>DE</v>
      </c>
      <c r="L28" t="str">
        <f t="shared" si="1"/>
        <v>Spolková republika Německo</v>
      </c>
      <c r="M28">
        <f t="shared" si="2"/>
        <v>150</v>
      </c>
      <c r="T28" t="s">
        <v>78</v>
      </c>
      <c r="U28" t="s">
        <v>704</v>
      </c>
    </row>
    <row r="29" spans="3:21" x14ac:dyDescent="0.25">
      <c r="C29" t="s">
        <v>102</v>
      </c>
      <c r="D29">
        <v>3</v>
      </c>
      <c r="G29" t="s">
        <v>102</v>
      </c>
      <c r="H29">
        <v>3</v>
      </c>
      <c r="K29" t="str">
        <f t="shared" si="0"/>
        <v>DK</v>
      </c>
      <c r="L29" t="str">
        <f t="shared" si="1"/>
        <v>Dánské království</v>
      </c>
      <c r="M29">
        <f t="shared" si="2"/>
        <v>3</v>
      </c>
      <c r="T29" t="s">
        <v>80</v>
      </c>
      <c r="U29" t="s">
        <v>705</v>
      </c>
    </row>
    <row r="30" spans="3:21" x14ac:dyDescent="0.25">
      <c r="C30" t="s">
        <v>600</v>
      </c>
      <c r="D30">
        <v>5</v>
      </c>
      <c r="G30" t="s">
        <v>600</v>
      </c>
      <c r="H30">
        <v>5</v>
      </c>
      <c r="K30" t="str">
        <f t="shared" si="0"/>
        <v>DZ</v>
      </c>
      <c r="L30" t="str">
        <f t="shared" si="1"/>
        <v>Alžírská demokratická a lidová republika</v>
      </c>
      <c r="M30">
        <f t="shared" si="2"/>
        <v>5</v>
      </c>
      <c r="T30" t="s">
        <v>81</v>
      </c>
      <c r="U30" t="s">
        <v>706</v>
      </c>
    </row>
    <row r="31" spans="3:21" x14ac:dyDescent="0.25">
      <c r="C31" t="s">
        <v>109</v>
      </c>
      <c r="D31">
        <v>2</v>
      </c>
      <c r="G31" t="s">
        <v>109</v>
      </c>
      <c r="H31">
        <v>2</v>
      </c>
      <c r="K31" t="str">
        <f t="shared" si="0"/>
        <v>EC</v>
      </c>
      <c r="L31" t="str">
        <f t="shared" si="1"/>
        <v>Ekvádorská republika</v>
      </c>
      <c r="M31">
        <f t="shared" si="2"/>
        <v>2</v>
      </c>
      <c r="T31" t="s">
        <v>82</v>
      </c>
      <c r="U31" t="s">
        <v>707</v>
      </c>
    </row>
    <row r="32" spans="3:21" x14ac:dyDescent="0.25">
      <c r="C32" t="s">
        <v>111</v>
      </c>
      <c r="D32">
        <v>8</v>
      </c>
      <c r="G32" t="s">
        <v>111</v>
      </c>
      <c r="H32">
        <v>8</v>
      </c>
      <c r="K32" t="str">
        <f t="shared" si="0"/>
        <v>EE</v>
      </c>
      <c r="L32" t="str">
        <f t="shared" si="1"/>
        <v>Estonská republika</v>
      </c>
      <c r="M32">
        <f t="shared" si="2"/>
        <v>8</v>
      </c>
      <c r="T32" t="s">
        <v>83</v>
      </c>
      <c r="U32" t="s">
        <v>708</v>
      </c>
    </row>
    <row r="33" spans="3:21" x14ac:dyDescent="0.25">
      <c r="C33" t="s">
        <v>113</v>
      </c>
      <c r="D33">
        <v>23</v>
      </c>
      <c r="G33" t="s">
        <v>113</v>
      </c>
      <c r="H33">
        <v>22</v>
      </c>
      <c r="K33" t="str">
        <f t="shared" si="0"/>
        <v>EG</v>
      </c>
      <c r="L33" t="str">
        <f t="shared" si="1"/>
        <v>Egyptská arabská republika</v>
      </c>
      <c r="M33">
        <f t="shared" si="2"/>
        <v>22.5</v>
      </c>
      <c r="T33" t="s">
        <v>709</v>
      </c>
      <c r="U33" t="s">
        <v>710</v>
      </c>
    </row>
    <row r="34" spans="3:21" x14ac:dyDescent="0.25">
      <c r="C34" t="s">
        <v>601</v>
      </c>
      <c r="D34">
        <v>115</v>
      </c>
      <c r="G34" t="s">
        <v>601</v>
      </c>
      <c r="H34">
        <v>112</v>
      </c>
      <c r="K34" t="str">
        <f t="shared" si="0"/>
        <v>ES</v>
      </c>
      <c r="L34" t="str">
        <f t="shared" si="1"/>
        <v>Španělské království</v>
      </c>
      <c r="M34">
        <f t="shared" si="2"/>
        <v>113.5</v>
      </c>
      <c r="T34" t="s">
        <v>591</v>
      </c>
      <c r="U34" t="s">
        <v>711</v>
      </c>
    </row>
    <row r="35" spans="3:21" x14ac:dyDescent="0.25">
      <c r="C35" t="s">
        <v>602</v>
      </c>
      <c r="D35">
        <v>7</v>
      </c>
      <c r="G35" t="s">
        <v>602</v>
      </c>
      <c r="H35">
        <v>7</v>
      </c>
      <c r="K35" t="str">
        <f t="shared" si="0"/>
        <v>ET</v>
      </c>
      <c r="L35" t="str">
        <f t="shared" si="1"/>
        <v>Etiopská federativní demokratická republika</v>
      </c>
      <c r="M35">
        <f t="shared" si="2"/>
        <v>7</v>
      </c>
      <c r="T35" t="s">
        <v>712</v>
      </c>
      <c r="U35" t="s">
        <v>713</v>
      </c>
    </row>
    <row r="36" spans="3:21" x14ac:dyDescent="0.25">
      <c r="C36" t="s">
        <v>124</v>
      </c>
      <c r="D36">
        <v>6</v>
      </c>
      <c r="G36" t="s">
        <v>124</v>
      </c>
      <c r="H36">
        <v>6</v>
      </c>
      <c r="K36" t="str">
        <f t="shared" si="0"/>
        <v>FI</v>
      </c>
      <c r="L36" t="str">
        <f t="shared" si="1"/>
        <v>Finská republika</v>
      </c>
      <c r="M36">
        <f t="shared" si="2"/>
        <v>6</v>
      </c>
      <c r="T36" t="s">
        <v>714</v>
      </c>
      <c r="U36" t="s">
        <v>715</v>
      </c>
    </row>
    <row r="37" spans="3:21" x14ac:dyDescent="0.25">
      <c r="C37" t="s">
        <v>125</v>
      </c>
      <c r="D37">
        <v>1</v>
      </c>
      <c r="G37" t="s">
        <v>125</v>
      </c>
      <c r="H37">
        <v>1</v>
      </c>
      <c r="K37" t="str">
        <f t="shared" si="0"/>
        <v>FJ</v>
      </c>
      <c r="L37" t="str">
        <f t="shared" si="1"/>
        <v>Fidžijská republika</v>
      </c>
      <c r="M37">
        <f t="shared" si="2"/>
        <v>1</v>
      </c>
      <c r="T37" t="s">
        <v>716</v>
      </c>
      <c r="U37" t="s">
        <v>717</v>
      </c>
    </row>
    <row r="38" spans="3:21" x14ac:dyDescent="0.25">
      <c r="C38" t="s">
        <v>133</v>
      </c>
      <c r="D38">
        <v>85</v>
      </c>
      <c r="G38" t="s">
        <v>133</v>
      </c>
      <c r="H38">
        <v>85</v>
      </c>
      <c r="K38" t="str">
        <f t="shared" si="0"/>
        <v>FR</v>
      </c>
      <c r="L38" t="str">
        <f t="shared" si="1"/>
        <v>Francouzská republika</v>
      </c>
      <c r="M38">
        <f t="shared" si="2"/>
        <v>85</v>
      </c>
      <c r="T38" t="s">
        <v>592</v>
      </c>
      <c r="U38" t="s">
        <v>718</v>
      </c>
    </row>
    <row r="39" spans="3:21" x14ac:dyDescent="0.25">
      <c r="C39" t="s">
        <v>136</v>
      </c>
      <c r="D39">
        <v>83</v>
      </c>
      <c r="G39" t="s">
        <v>136</v>
      </c>
      <c r="H39">
        <v>79</v>
      </c>
      <c r="K39" t="str">
        <f t="shared" si="0"/>
        <v>GB</v>
      </c>
      <c r="L39" t="str">
        <f t="shared" si="1"/>
        <v>Spojené království Velké Británie a Severního Irska</v>
      </c>
      <c r="M39">
        <f t="shared" si="2"/>
        <v>81</v>
      </c>
      <c r="T39" t="s">
        <v>593</v>
      </c>
      <c r="U39" t="s">
        <v>719</v>
      </c>
    </row>
    <row r="40" spans="3:21" x14ac:dyDescent="0.25">
      <c r="C40" t="s">
        <v>139</v>
      </c>
      <c r="D40">
        <v>9</v>
      </c>
      <c r="G40" t="s">
        <v>139</v>
      </c>
      <c r="H40">
        <v>9</v>
      </c>
      <c r="K40" t="str">
        <f t="shared" si="0"/>
        <v>GE</v>
      </c>
      <c r="L40" t="str">
        <f t="shared" si="1"/>
        <v>Gruzie</v>
      </c>
      <c r="M40">
        <f t="shared" si="2"/>
        <v>9</v>
      </c>
      <c r="T40" t="s">
        <v>720</v>
      </c>
      <c r="U40" t="s">
        <v>721</v>
      </c>
    </row>
    <row r="41" spans="3:21" x14ac:dyDescent="0.25">
      <c r="C41" t="s">
        <v>142</v>
      </c>
      <c r="D41">
        <v>18</v>
      </c>
      <c r="G41" t="s">
        <v>142</v>
      </c>
      <c r="H41">
        <v>18</v>
      </c>
      <c r="K41" t="str">
        <f t="shared" si="0"/>
        <v>GH</v>
      </c>
      <c r="L41" t="str">
        <f t="shared" si="1"/>
        <v>Ghanská republika</v>
      </c>
      <c r="M41">
        <f t="shared" si="2"/>
        <v>18</v>
      </c>
      <c r="T41" t="s">
        <v>84</v>
      </c>
      <c r="U41" t="s">
        <v>722</v>
      </c>
    </row>
    <row r="42" spans="3:21" x14ac:dyDescent="0.25">
      <c r="C42" t="s">
        <v>603</v>
      </c>
      <c r="D42">
        <v>45</v>
      </c>
      <c r="G42" t="s">
        <v>603</v>
      </c>
      <c r="H42">
        <v>44</v>
      </c>
      <c r="K42" t="str">
        <f t="shared" si="0"/>
        <v>GR</v>
      </c>
      <c r="L42" t="str">
        <f t="shared" si="1"/>
        <v>Řecká republika</v>
      </c>
      <c r="M42">
        <f t="shared" si="2"/>
        <v>44.5</v>
      </c>
      <c r="T42" t="s">
        <v>86</v>
      </c>
      <c r="U42" t="s">
        <v>723</v>
      </c>
    </row>
    <row r="43" spans="3:21" x14ac:dyDescent="0.25">
      <c r="C43" t="s">
        <v>604</v>
      </c>
      <c r="D43">
        <v>25</v>
      </c>
      <c r="G43" t="s">
        <v>604</v>
      </c>
      <c r="H43">
        <v>25</v>
      </c>
      <c r="K43" t="str">
        <f t="shared" si="0"/>
        <v>HR</v>
      </c>
      <c r="L43" t="str">
        <f t="shared" si="1"/>
        <v>Chorvatská republika</v>
      </c>
      <c r="M43">
        <f t="shared" si="2"/>
        <v>25</v>
      </c>
      <c r="T43" t="s">
        <v>87</v>
      </c>
      <c r="U43" t="s">
        <v>724</v>
      </c>
    </row>
    <row r="44" spans="3:21" x14ac:dyDescent="0.25">
      <c r="C44" t="s">
        <v>605</v>
      </c>
      <c r="D44">
        <v>32</v>
      </c>
      <c r="G44" t="s">
        <v>605</v>
      </c>
      <c r="H44">
        <v>32</v>
      </c>
      <c r="K44" t="str">
        <f t="shared" si="0"/>
        <v>HU</v>
      </c>
      <c r="L44" t="str">
        <f t="shared" si="1"/>
        <v>Maďarsko</v>
      </c>
      <c r="M44">
        <f t="shared" si="2"/>
        <v>32</v>
      </c>
      <c r="T44" t="s">
        <v>89</v>
      </c>
      <c r="U44" t="s">
        <v>725</v>
      </c>
    </row>
    <row r="45" spans="3:21" x14ac:dyDescent="0.25">
      <c r="C45" t="s">
        <v>148</v>
      </c>
      <c r="D45">
        <v>7</v>
      </c>
      <c r="G45" t="s">
        <v>148</v>
      </c>
      <c r="H45">
        <v>6</v>
      </c>
      <c r="K45" t="str">
        <f t="shared" si="0"/>
        <v>CH</v>
      </c>
      <c r="L45" t="str">
        <f t="shared" si="1"/>
        <v>Švýcarská konfederace</v>
      </c>
      <c r="M45">
        <f t="shared" si="2"/>
        <v>6.5</v>
      </c>
      <c r="T45" t="s">
        <v>90</v>
      </c>
      <c r="U45" t="s">
        <v>726</v>
      </c>
    </row>
    <row r="46" spans="3:21" x14ac:dyDescent="0.25">
      <c r="C46" t="s">
        <v>606</v>
      </c>
      <c r="D46">
        <v>5</v>
      </c>
      <c r="G46" t="s">
        <v>606</v>
      </c>
      <c r="H46">
        <v>5</v>
      </c>
      <c r="K46" t="str">
        <f t="shared" si="0"/>
        <v>ID</v>
      </c>
      <c r="L46" t="str">
        <f t="shared" si="1"/>
        <v>Indonéská republika</v>
      </c>
      <c r="M46">
        <f t="shared" si="2"/>
        <v>5</v>
      </c>
      <c r="T46" t="s">
        <v>91</v>
      </c>
      <c r="U46" t="s">
        <v>727</v>
      </c>
    </row>
    <row r="47" spans="3:21" x14ac:dyDescent="0.25">
      <c r="C47" t="s">
        <v>607</v>
      </c>
      <c r="D47">
        <v>15</v>
      </c>
      <c r="G47" t="s">
        <v>607</v>
      </c>
      <c r="H47">
        <v>13</v>
      </c>
      <c r="K47" t="str">
        <f t="shared" si="0"/>
        <v>IE</v>
      </c>
      <c r="L47" t="str">
        <f t="shared" si="1"/>
        <v>Irsko</v>
      </c>
      <c r="M47">
        <f t="shared" si="2"/>
        <v>14</v>
      </c>
      <c r="T47" t="s">
        <v>728</v>
      </c>
      <c r="U47" t="s">
        <v>729</v>
      </c>
    </row>
    <row r="48" spans="3:21" x14ac:dyDescent="0.25">
      <c r="C48" t="s">
        <v>608</v>
      </c>
      <c r="D48">
        <v>5</v>
      </c>
      <c r="G48" t="s">
        <v>608</v>
      </c>
      <c r="H48">
        <v>5</v>
      </c>
      <c r="K48" t="str">
        <f t="shared" si="0"/>
        <v>IL</v>
      </c>
      <c r="L48" t="str">
        <f t="shared" si="1"/>
        <v>Stát Izrael</v>
      </c>
      <c r="M48">
        <f t="shared" si="2"/>
        <v>5</v>
      </c>
      <c r="T48" t="s">
        <v>594</v>
      </c>
      <c r="U48" t="s">
        <v>730</v>
      </c>
    </row>
    <row r="49" spans="3:21" x14ac:dyDescent="0.25">
      <c r="C49" t="s">
        <v>149</v>
      </c>
      <c r="D49">
        <v>174</v>
      </c>
      <c r="G49" t="s">
        <v>149</v>
      </c>
      <c r="H49">
        <v>166</v>
      </c>
      <c r="K49" t="str">
        <f t="shared" si="0"/>
        <v>IN</v>
      </c>
      <c r="L49" t="str">
        <f t="shared" si="1"/>
        <v>Indická republika</v>
      </c>
      <c r="M49">
        <f t="shared" si="2"/>
        <v>170</v>
      </c>
      <c r="T49" t="s">
        <v>595</v>
      </c>
      <c r="U49" t="s">
        <v>731</v>
      </c>
    </row>
    <row r="50" spans="3:21" x14ac:dyDescent="0.25">
      <c r="C50" t="s">
        <v>609</v>
      </c>
      <c r="D50">
        <v>5</v>
      </c>
      <c r="G50" t="s">
        <v>609</v>
      </c>
      <c r="H50">
        <v>5</v>
      </c>
      <c r="K50" t="str">
        <f t="shared" si="0"/>
        <v>IQ</v>
      </c>
      <c r="L50" t="str">
        <f t="shared" si="1"/>
        <v>Irácká republika</v>
      </c>
      <c r="M50">
        <f t="shared" si="2"/>
        <v>5</v>
      </c>
      <c r="T50" t="s">
        <v>596</v>
      </c>
      <c r="U50" t="s">
        <v>732</v>
      </c>
    </row>
    <row r="51" spans="3:21" x14ac:dyDescent="0.25">
      <c r="C51" t="s">
        <v>610</v>
      </c>
      <c r="D51">
        <v>34</v>
      </c>
      <c r="G51" t="s">
        <v>610</v>
      </c>
      <c r="H51">
        <v>33</v>
      </c>
      <c r="K51" t="str">
        <f t="shared" si="0"/>
        <v>IR</v>
      </c>
      <c r="L51" t="str">
        <f t="shared" si="1"/>
        <v>Íránská islámská republika</v>
      </c>
      <c r="M51">
        <f t="shared" si="2"/>
        <v>33.5</v>
      </c>
      <c r="T51" t="s">
        <v>597</v>
      </c>
      <c r="U51" t="s">
        <v>733</v>
      </c>
    </row>
    <row r="52" spans="3:21" x14ac:dyDescent="0.25">
      <c r="C52" t="s">
        <v>612</v>
      </c>
      <c r="D52">
        <v>145</v>
      </c>
      <c r="G52" t="s">
        <v>612</v>
      </c>
      <c r="H52">
        <v>144</v>
      </c>
      <c r="K52" t="str">
        <f t="shared" si="0"/>
        <v>IT</v>
      </c>
      <c r="L52" t="str">
        <f t="shared" si="1"/>
        <v>Italská republika</v>
      </c>
      <c r="M52">
        <f t="shared" si="2"/>
        <v>144.5</v>
      </c>
      <c r="T52" t="s">
        <v>671</v>
      </c>
      <c r="U52" t="s">
        <v>734</v>
      </c>
    </row>
    <row r="53" spans="3:21" x14ac:dyDescent="0.25">
      <c r="C53" t="s">
        <v>164</v>
      </c>
      <c r="D53">
        <v>4</v>
      </c>
      <c r="G53" t="s">
        <v>164</v>
      </c>
      <c r="H53">
        <v>4</v>
      </c>
      <c r="K53" t="str">
        <f t="shared" si="0"/>
        <v>JO</v>
      </c>
      <c r="L53" t="str">
        <f t="shared" si="1"/>
        <v>Jordánské hášimovské království</v>
      </c>
      <c r="M53">
        <f t="shared" si="2"/>
        <v>4</v>
      </c>
      <c r="T53" t="s">
        <v>598</v>
      </c>
      <c r="U53" t="s">
        <v>735</v>
      </c>
    </row>
    <row r="54" spans="3:21" x14ac:dyDescent="0.25">
      <c r="C54" t="s">
        <v>165</v>
      </c>
      <c r="D54">
        <v>20</v>
      </c>
      <c r="G54" t="s">
        <v>165</v>
      </c>
      <c r="H54">
        <v>20</v>
      </c>
      <c r="K54" t="str">
        <f t="shared" si="0"/>
        <v>JP</v>
      </c>
      <c r="L54" t="str">
        <f t="shared" si="1"/>
        <v>Japonsko</v>
      </c>
      <c r="M54">
        <f t="shared" si="2"/>
        <v>20</v>
      </c>
      <c r="T54" t="s">
        <v>672</v>
      </c>
      <c r="U54" t="s">
        <v>736</v>
      </c>
    </row>
    <row r="55" spans="3:21" x14ac:dyDescent="0.25">
      <c r="C55" t="s">
        <v>614</v>
      </c>
      <c r="D55">
        <v>3</v>
      </c>
      <c r="G55" t="s">
        <v>614</v>
      </c>
      <c r="H55">
        <v>3</v>
      </c>
      <c r="K55" t="str">
        <f t="shared" si="0"/>
        <v>KG</v>
      </c>
      <c r="L55" t="str">
        <f t="shared" si="1"/>
        <v>Kyrgyzská republika</v>
      </c>
      <c r="M55">
        <f t="shared" si="2"/>
        <v>3</v>
      </c>
      <c r="T55" t="s">
        <v>737</v>
      </c>
      <c r="U55" t="s">
        <v>738</v>
      </c>
    </row>
    <row r="56" spans="3:21" x14ac:dyDescent="0.25">
      <c r="C56" t="s">
        <v>615</v>
      </c>
      <c r="D56">
        <v>6</v>
      </c>
      <c r="G56" t="s">
        <v>615</v>
      </c>
      <c r="H56">
        <v>6</v>
      </c>
      <c r="K56" t="str">
        <f t="shared" si="0"/>
        <v>KR</v>
      </c>
      <c r="L56" t="str">
        <f t="shared" si="1"/>
        <v>Korejská republika</v>
      </c>
      <c r="M56">
        <f t="shared" si="2"/>
        <v>6</v>
      </c>
      <c r="T56" t="s">
        <v>739</v>
      </c>
      <c r="U56" t="s">
        <v>740</v>
      </c>
    </row>
    <row r="57" spans="3:21" x14ac:dyDescent="0.25">
      <c r="C57" t="s">
        <v>616</v>
      </c>
      <c r="D57">
        <v>18</v>
      </c>
      <c r="G57" t="s">
        <v>616</v>
      </c>
      <c r="H57">
        <v>18</v>
      </c>
      <c r="K57" t="str">
        <f t="shared" si="0"/>
        <v>KZ</v>
      </c>
      <c r="L57" t="str">
        <f t="shared" si="1"/>
        <v>Republika Kazachstán</v>
      </c>
      <c r="M57">
        <f t="shared" si="2"/>
        <v>18</v>
      </c>
      <c r="T57" t="s">
        <v>741</v>
      </c>
      <c r="U57" t="s">
        <v>742</v>
      </c>
    </row>
    <row r="58" spans="3:21" x14ac:dyDescent="0.25">
      <c r="C58" t="s">
        <v>617</v>
      </c>
      <c r="D58">
        <v>4</v>
      </c>
      <c r="G58" t="s">
        <v>617</v>
      </c>
      <c r="H58">
        <v>4</v>
      </c>
      <c r="K58" t="str">
        <f t="shared" si="0"/>
        <v>LB</v>
      </c>
      <c r="L58" t="str">
        <f t="shared" si="1"/>
        <v>Libanonská republika</v>
      </c>
      <c r="M58">
        <f t="shared" si="2"/>
        <v>4</v>
      </c>
      <c r="T58" t="s">
        <v>599</v>
      </c>
      <c r="U58" t="s">
        <v>743</v>
      </c>
    </row>
    <row r="59" spans="3:21" x14ac:dyDescent="0.25">
      <c r="C59" t="s">
        <v>618</v>
      </c>
      <c r="D59">
        <v>3</v>
      </c>
      <c r="G59" t="s">
        <v>618</v>
      </c>
      <c r="H59">
        <v>3</v>
      </c>
      <c r="K59" t="str">
        <f t="shared" si="0"/>
        <v>LK</v>
      </c>
      <c r="L59" t="str">
        <f t="shared" si="1"/>
        <v>Šrílanská demokratická socialistická republika</v>
      </c>
      <c r="M59">
        <f t="shared" si="2"/>
        <v>3</v>
      </c>
      <c r="T59" t="s">
        <v>744</v>
      </c>
      <c r="U59" t="s">
        <v>745</v>
      </c>
    </row>
    <row r="60" spans="3:21" x14ac:dyDescent="0.25">
      <c r="C60" t="s">
        <v>619</v>
      </c>
      <c r="D60">
        <v>13</v>
      </c>
      <c r="G60" t="s">
        <v>619</v>
      </c>
      <c r="H60">
        <v>13</v>
      </c>
      <c r="K60" t="str">
        <f t="shared" si="0"/>
        <v>LT</v>
      </c>
      <c r="L60" t="str">
        <f t="shared" si="1"/>
        <v>Litevská republika</v>
      </c>
      <c r="M60">
        <f t="shared" si="2"/>
        <v>13</v>
      </c>
      <c r="T60" t="s">
        <v>96</v>
      </c>
      <c r="U60" t="s">
        <v>746</v>
      </c>
    </row>
    <row r="61" spans="3:21" x14ac:dyDescent="0.25">
      <c r="C61" t="s">
        <v>620</v>
      </c>
      <c r="D61">
        <v>5</v>
      </c>
      <c r="G61" t="s">
        <v>620</v>
      </c>
      <c r="H61">
        <v>5</v>
      </c>
      <c r="K61" t="str">
        <f t="shared" si="0"/>
        <v>LV</v>
      </c>
      <c r="L61" t="str">
        <f t="shared" si="1"/>
        <v>Lotyšská republika</v>
      </c>
      <c r="M61">
        <f t="shared" si="2"/>
        <v>5</v>
      </c>
      <c r="T61" t="s">
        <v>101</v>
      </c>
      <c r="U61" t="s">
        <v>747</v>
      </c>
    </row>
    <row r="62" spans="3:21" x14ac:dyDescent="0.25">
      <c r="C62" t="s">
        <v>621</v>
      </c>
      <c r="D62">
        <v>3</v>
      </c>
      <c r="G62" t="s">
        <v>621</v>
      </c>
      <c r="H62">
        <v>3</v>
      </c>
      <c r="K62" t="str">
        <f t="shared" si="0"/>
        <v>LY</v>
      </c>
      <c r="L62" t="str">
        <f t="shared" si="1"/>
        <v>Libyjský stát</v>
      </c>
      <c r="M62">
        <f t="shared" si="2"/>
        <v>3</v>
      </c>
      <c r="T62" t="s">
        <v>102</v>
      </c>
      <c r="U62" t="s">
        <v>748</v>
      </c>
    </row>
    <row r="63" spans="3:21" x14ac:dyDescent="0.25">
      <c r="C63" t="s">
        <v>622</v>
      </c>
      <c r="D63">
        <v>3</v>
      </c>
      <c r="G63" t="s">
        <v>622</v>
      </c>
      <c r="H63">
        <v>3</v>
      </c>
      <c r="K63" t="str">
        <f t="shared" si="0"/>
        <v>MA</v>
      </c>
      <c r="L63" t="str">
        <f t="shared" si="1"/>
        <v>Marocké království</v>
      </c>
      <c r="M63">
        <f t="shared" si="2"/>
        <v>3</v>
      </c>
      <c r="T63" t="s">
        <v>104</v>
      </c>
      <c r="U63" t="s">
        <v>749</v>
      </c>
    </row>
    <row r="64" spans="3:21" x14ac:dyDescent="0.25">
      <c r="C64" t="s">
        <v>623</v>
      </c>
      <c r="D64">
        <v>7</v>
      </c>
      <c r="G64" t="s">
        <v>623</v>
      </c>
      <c r="H64">
        <v>7</v>
      </c>
      <c r="K64" t="str">
        <f t="shared" si="0"/>
        <v>MD</v>
      </c>
      <c r="L64" t="str">
        <f t="shared" si="1"/>
        <v>Moldavská republika</v>
      </c>
      <c r="M64">
        <f t="shared" si="2"/>
        <v>7</v>
      </c>
      <c r="T64" t="s">
        <v>106</v>
      </c>
      <c r="U64" t="s">
        <v>750</v>
      </c>
    </row>
    <row r="65" spans="3:21" x14ac:dyDescent="0.25">
      <c r="C65" t="s">
        <v>624</v>
      </c>
      <c r="D65">
        <v>1</v>
      </c>
      <c r="G65" t="s">
        <v>624</v>
      </c>
      <c r="H65">
        <v>1</v>
      </c>
      <c r="K65" t="str">
        <f t="shared" si="0"/>
        <v>ME</v>
      </c>
      <c r="L65" t="str">
        <f t="shared" si="1"/>
        <v>Černá Hora</v>
      </c>
      <c r="M65">
        <f t="shared" si="2"/>
        <v>1</v>
      </c>
      <c r="T65" t="s">
        <v>600</v>
      </c>
      <c r="U65" t="s">
        <v>751</v>
      </c>
    </row>
    <row r="66" spans="3:21" x14ac:dyDescent="0.25">
      <c r="C66" t="s">
        <v>625</v>
      </c>
      <c r="D66">
        <v>5</v>
      </c>
      <c r="G66" t="s">
        <v>625</v>
      </c>
      <c r="H66">
        <v>5</v>
      </c>
      <c r="K66" t="str">
        <f t="shared" si="0"/>
        <v>MK</v>
      </c>
      <c r="L66" t="str">
        <f t="shared" si="1"/>
        <v>Bývalá jugoslávká republika Makedonie</v>
      </c>
      <c r="M66">
        <f t="shared" si="2"/>
        <v>5</v>
      </c>
      <c r="T66" t="s">
        <v>109</v>
      </c>
      <c r="U66" t="s">
        <v>752</v>
      </c>
    </row>
    <row r="67" spans="3:21" x14ac:dyDescent="0.25">
      <c r="C67" t="s">
        <v>626</v>
      </c>
      <c r="D67">
        <v>2</v>
      </c>
      <c r="G67" t="s">
        <v>626</v>
      </c>
      <c r="H67">
        <v>2</v>
      </c>
      <c r="K67" t="str">
        <f t="shared" si="0"/>
        <v>MN</v>
      </c>
      <c r="L67" t="str">
        <f t="shared" si="1"/>
        <v>Mongolsko</v>
      </c>
      <c r="M67">
        <f t="shared" si="2"/>
        <v>2</v>
      </c>
      <c r="T67" t="s">
        <v>111</v>
      </c>
      <c r="U67" t="s">
        <v>753</v>
      </c>
    </row>
    <row r="68" spans="3:21" x14ac:dyDescent="0.25">
      <c r="C68" t="s">
        <v>627</v>
      </c>
      <c r="D68">
        <v>21</v>
      </c>
      <c r="G68" t="s">
        <v>627</v>
      </c>
      <c r="H68">
        <v>21</v>
      </c>
      <c r="K68" t="str">
        <f t="shared" ref="K68:K106" si="3">C68</f>
        <v>MX</v>
      </c>
      <c r="L68" t="str">
        <f t="shared" ref="L68:L106" si="4">VLOOKUP(K68,$T$3:$U$255,2,0)</f>
        <v>Spojené státy mexické</v>
      </c>
      <c r="M68">
        <f t="shared" ref="M68:M106" si="5">AVERAGE(D68,H68)</f>
        <v>21</v>
      </c>
      <c r="T68" t="s">
        <v>113</v>
      </c>
      <c r="U68" t="s">
        <v>754</v>
      </c>
    </row>
    <row r="69" spans="3:21" x14ac:dyDescent="0.25">
      <c r="C69" t="s">
        <v>628</v>
      </c>
      <c r="D69">
        <v>6</v>
      </c>
      <c r="G69" t="s">
        <v>628</v>
      </c>
      <c r="H69">
        <v>6</v>
      </c>
      <c r="K69" t="str">
        <f t="shared" si="3"/>
        <v>MY</v>
      </c>
      <c r="L69" t="str">
        <f t="shared" si="4"/>
        <v>Malajsie</v>
      </c>
      <c r="M69">
        <f t="shared" si="5"/>
        <v>6</v>
      </c>
      <c r="T69" t="s">
        <v>114</v>
      </c>
      <c r="U69" t="s">
        <v>755</v>
      </c>
    </row>
    <row r="70" spans="3:21" x14ac:dyDescent="0.25">
      <c r="C70" t="s">
        <v>673</v>
      </c>
      <c r="D70">
        <v>1</v>
      </c>
      <c r="G70" t="s">
        <v>673</v>
      </c>
      <c r="H70">
        <v>1</v>
      </c>
      <c r="K70" t="str">
        <f t="shared" si="3"/>
        <v>MZ</v>
      </c>
      <c r="L70" t="str">
        <f t="shared" si="4"/>
        <v>Mosambická republika</v>
      </c>
      <c r="M70">
        <f t="shared" si="5"/>
        <v>1</v>
      </c>
      <c r="T70" t="s">
        <v>756</v>
      </c>
      <c r="U70" t="s">
        <v>757</v>
      </c>
    </row>
    <row r="71" spans="3:21" x14ac:dyDescent="0.25">
      <c r="C71" t="s">
        <v>674</v>
      </c>
      <c r="D71">
        <v>1</v>
      </c>
      <c r="G71" t="s">
        <v>674</v>
      </c>
      <c r="H71">
        <v>1</v>
      </c>
      <c r="K71" t="str">
        <f t="shared" si="3"/>
        <v>NE</v>
      </c>
      <c r="L71" t="str">
        <f t="shared" si="4"/>
        <v>Nigerijská federativní republika</v>
      </c>
      <c r="M71">
        <f t="shared" si="5"/>
        <v>1</v>
      </c>
      <c r="T71" t="s">
        <v>601</v>
      </c>
      <c r="U71" t="s">
        <v>758</v>
      </c>
    </row>
    <row r="72" spans="3:21" x14ac:dyDescent="0.25">
      <c r="C72" t="s">
        <v>630</v>
      </c>
      <c r="D72">
        <v>10</v>
      </c>
      <c r="G72" t="s">
        <v>630</v>
      </c>
      <c r="H72">
        <v>10</v>
      </c>
      <c r="K72" t="str">
        <f t="shared" si="3"/>
        <v>NG</v>
      </c>
      <c r="L72" t="str">
        <f t="shared" si="4"/>
        <v>Nigérijská federativní republika</v>
      </c>
      <c r="M72">
        <f t="shared" si="5"/>
        <v>10</v>
      </c>
      <c r="T72" t="s">
        <v>602</v>
      </c>
      <c r="U72" t="s">
        <v>759</v>
      </c>
    </row>
    <row r="73" spans="3:21" x14ac:dyDescent="0.25">
      <c r="C73" t="s">
        <v>631</v>
      </c>
      <c r="D73">
        <v>28</v>
      </c>
      <c r="G73" t="s">
        <v>631</v>
      </c>
      <c r="H73">
        <v>26</v>
      </c>
      <c r="K73" t="str">
        <f t="shared" si="3"/>
        <v>NL</v>
      </c>
      <c r="L73" t="str">
        <f t="shared" si="4"/>
        <v>Nizozemsko</v>
      </c>
      <c r="M73">
        <f t="shared" si="5"/>
        <v>27</v>
      </c>
      <c r="T73" t="s">
        <v>124</v>
      </c>
      <c r="U73" t="s">
        <v>760</v>
      </c>
    </row>
    <row r="74" spans="3:21" x14ac:dyDescent="0.25">
      <c r="C74" t="s">
        <v>632</v>
      </c>
      <c r="D74">
        <v>5</v>
      </c>
      <c r="G74" t="s">
        <v>632</v>
      </c>
      <c r="H74">
        <v>5</v>
      </c>
      <c r="K74" t="str">
        <f t="shared" si="3"/>
        <v>NO</v>
      </c>
      <c r="L74" t="str">
        <f t="shared" si="4"/>
        <v>Norské království</v>
      </c>
      <c r="M74">
        <f t="shared" si="5"/>
        <v>5</v>
      </c>
      <c r="T74" t="s">
        <v>125</v>
      </c>
      <c r="U74" t="s">
        <v>761</v>
      </c>
    </row>
    <row r="75" spans="3:21" x14ac:dyDescent="0.25">
      <c r="C75" t="s">
        <v>633</v>
      </c>
      <c r="D75">
        <v>5</v>
      </c>
      <c r="G75" t="s">
        <v>633</v>
      </c>
      <c r="H75">
        <v>5</v>
      </c>
      <c r="K75" t="str">
        <f t="shared" si="3"/>
        <v>NP</v>
      </c>
      <c r="L75" t="str">
        <f t="shared" si="4"/>
        <v>Nepálská federativní demokratická republika</v>
      </c>
      <c r="M75">
        <f t="shared" si="5"/>
        <v>5</v>
      </c>
      <c r="T75" t="s">
        <v>126</v>
      </c>
      <c r="U75" t="s">
        <v>762</v>
      </c>
    </row>
    <row r="76" spans="3:21" x14ac:dyDescent="0.25">
      <c r="C76" t="s">
        <v>634</v>
      </c>
      <c r="D76">
        <v>3</v>
      </c>
      <c r="G76" t="s">
        <v>634</v>
      </c>
      <c r="H76">
        <v>3</v>
      </c>
      <c r="K76" t="str">
        <f t="shared" si="3"/>
        <v>NZ</v>
      </c>
      <c r="L76" t="str">
        <f t="shared" si="4"/>
        <v>Nový Zéland</v>
      </c>
      <c r="M76">
        <f t="shared" si="5"/>
        <v>3</v>
      </c>
      <c r="T76" t="s">
        <v>128</v>
      </c>
      <c r="U76" t="s">
        <v>763</v>
      </c>
    </row>
    <row r="77" spans="3:21" x14ac:dyDescent="0.25">
      <c r="C77" t="s">
        <v>635</v>
      </c>
      <c r="D77">
        <v>2</v>
      </c>
      <c r="G77" t="s">
        <v>635</v>
      </c>
      <c r="H77">
        <v>2</v>
      </c>
      <c r="K77" t="str">
        <f t="shared" si="3"/>
        <v>PA</v>
      </c>
      <c r="L77" t="str">
        <f t="shared" si="4"/>
        <v>Panamská republika</v>
      </c>
      <c r="M77">
        <f t="shared" si="5"/>
        <v>2</v>
      </c>
      <c r="T77" t="s">
        <v>130</v>
      </c>
      <c r="U77" t="s">
        <v>764</v>
      </c>
    </row>
    <row r="78" spans="3:21" x14ac:dyDescent="0.25">
      <c r="C78" t="s">
        <v>636</v>
      </c>
      <c r="D78">
        <v>7</v>
      </c>
      <c r="G78" t="s">
        <v>636</v>
      </c>
      <c r="H78">
        <v>7</v>
      </c>
      <c r="K78" t="str">
        <f t="shared" si="3"/>
        <v>PE</v>
      </c>
      <c r="L78" t="str">
        <f t="shared" si="4"/>
        <v>Peruánská republika</v>
      </c>
      <c r="M78">
        <f t="shared" si="5"/>
        <v>7</v>
      </c>
      <c r="T78" t="s">
        <v>133</v>
      </c>
      <c r="U78" t="s">
        <v>765</v>
      </c>
    </row>
    <row r="79" spans="3:21" x14ac:dyDescent="0.25">
      <c r="C79" t="s">
        <v>675</v>
      </c>
      <c r="D79">
        <v>4</v>
      </c>
      <c r="G79" t="s">
        <v>675</v>
      </c>
      <c r="H79">
        <v>3</v>
      </c>
      <c r="K79" t="str">
        <f t="shared" si="3"/>
        <v>PG</v>
      </c>
      <c r="L79" t="str">
        <f t="shared" si="4"/>
        <v>Papua Nová Guinea</v>
      </c>
      <c r="M79">
        <f t="shared" si="5"/>
        <v>3.5</v>
      </c>
      <c r="T79" t="s">
        <v>135</v>
      </c>
      <c r="U79" t="s">
        <v>766</v>
      </c>
    </row>
    <row r="80" spans="3:21" x14ac:dyDescent="0.25">
      <c r="C80" t="s">
        <v>637</v>
      </c>
      <c r="D80">
        <v>4</v>
      </c>
      <c r="G80" t="s">
        <v>637</v>
      </c>
      <c r="H80">
        <v>3</v>
      </c>
      <c r="K80" t="str">
        <f t="shared" si="3"/>
        <v>PH</v>
      </c>
      <c r="L80" t="str">
        <f t="shared" si="4"/>
        <v>Filipínská republika</v>
      </c>
      <c r="M80">
        <f t="shared" si="5"/>
        <v>3.5</v>
      </c>
      <c r="T80" t="s">
        <v>136</v>
      </c>
      <c r="U80" t="s">
        <v>767</v>
      </c>
    </row>
    <row r="81" spans="3:21" x14ac:dyDescent="0.25">
      <c r="C81" t="s">
        <v>638</v>
      </c>
      <c r="D81">
        <v>35</v>
      </c>
      <c r="G81" t="s">
        <v>638</v>
      </c>
      <c r="H81">
        <v>35</v>
      </c>
      <c r="K81" t="str">
        <f t="shared" si="3"/>
        <v>PK</v>
      </c>
      <c r="L81" t="str">
        <f t="shared" si="4"/>
        <v>Pákistánská islámská republika</v>
      </c>
      <c r="M81">
        <f t="shared" si="5"/>
        <v>35</v>
      </c>
      <c r="T81" t="s">
        <v>138</v>
      </c>
      <c r="U81" t="s">
        <v>768</v>
      </c>
    </row>
    <row r="82" spans="3:21" x14ac:dyDescent="0.25">
      <c r="C82" t="s">
        <v>639</v>
      </c>
      <c r="D82">
        <v>137</v>
      </c>
      <c r="G82" t="s">
        <v>639</v>
      </c>
      <c r="H82">
        <v>133</v>
      </c>
      <c r="K82" t="str">
        <f t="shared" si="3"/>
        <v>PL</v>
      </c>
      <c r="L82" t="str">
        <f t="shared" si="4"/>
        <v>Polská republika</v>
      </c>
      <c r="M82">
        <f t="shared" si="5"/>
        <v>135</v>
      </c>
      <c r="T82" t="s">
        <v>139</v>
      </c>
      <c r="U82" t="s">
        <v>769</v>
      </c>
    </row>
    <row r="83" spans="3:21" x14ac:dyDescent="0.25">
      <c r="C83" t="s">
        <v>641</v>
      </c>
      <c r="D83">
        <v>25</v>
      </c>
      <c r="G83" t="s">
        <v>641</v>
      </c>
      <c r="H83">
        <v>25</v>
      </c>
      <c r="K83" t="str">
        <f t="shared" si="3"/>
        <v>PT</v>
      </c>
      <c r="L83" t="str">
        <f t="shared" si="4"/>
        <v>Portugalská republika</v>
      </c>
      <c r="M83">
        <f t="shared" si="5"/>
        <v>25</v>
      </c>
      <c r="T83" t="s">
        <v>140</v>
      </c>
      <c r="U83" t="s">
        <v>770</v>
      </c>
    </row>
    <row r="84" spans="3:21" x14ac:dyDescent="0.25">
      <c r="C84" t="s">
        <v>642</v>
      </c>
      <c r="D84">
        <v>2</v>
      </c>
      <c r="G84" t="s">
        <v>642</v>
      </c>
      <c r="H84">
        <v>2</v>
      </c>
      <c r="K84" t="str">
        <f t="shared" si="3"/>
        <v>PY</v>
      </c>
      <c r="L84" t="str">
        <f t="shared" si="4"/>
        <v>Paraguayská republika</v>
      </c>
      <c r="M84">
        <f t="shared" si="5"/>
        <v>2</v>
      </c>
      <c r="T84" t="s">
        <v>141</v>
      </c>
      <c r="U84" t="s">
        <v>771</v>
      </c>
    </row>
    <row r="85" spans="3:21" x14ac:dyDescent="0.25">
      <c r="C85" t="s">
        <v>643</v>
      </c>
      <c r="D85">
        <v>26</v>
      </c>
      <c r="G85" t="s">
        <v>643</v>
      </c>
      <c r="H85">
        <v>25</v>
      </c>
      <c r="K85" t="str">
        <f t="shared" si="3"/>
        <v>RO</v>
      </c>
      <c r="L85" t="str">
        <f t="shared" si="4"/>
        <v>Rumunsko</v>
      </c>
      <c r="M85">
        <f t="shared" si="5"/>
        <v>25.5</v>
      </c>
      <c r="T85" t="s">
        <v>142</v>
      </c>
      <c r="U85" t="s">
        <v>772</v>
      </c>
    </row>
    <row r="86" spans="3:21" x14ac:dyDescent="0.25">
      <c r="C86" t="s">
        <v>644</v>
      </c>
      <c r="D86">
        <v>34</v>
      </c>
      <c r="G86" t="s">
        <v>644</v>
      </c>
      <c r="H86">
        <v>33</v>
      </c>
      <c r="K86" t="str">
        <f t="shared" si="3"/>
        <v>RS</v>
      </c>
      <c r="L86" t="str">
        <f t="shared" si="4"/>
        <v>Srbská republika</v>
      </c>
      <c r="M86">
        <f t="shared" si="5"/>
        <v>33.5</v>
      </c>
      <c r="T86" t="s">
        <v>143</v>
      </c>
      <c r="U86" t="s">
        <v>773</v>
      </c>
    </row>
    <row r="87" spans="3:21" x14ac:dyDescent="0.25">
      <c r="C87" t="s">
        <v>645</v>
      </c>
      <c r="D87">
        <v>214</v>
      </c>
      <c r="G87" t="s">
        <v>645</v>
      </c>
      <c r="H87">
        <v>213</v>
      </c>
      <c r="K87" t="str">
        <f t="shared" si="3"/>
        <v>RU</v>
      </c>
      <c r="L87" t="str">
        <f t="shared" si="4"/>
        <v>Ruská federace</v>
      </c>
      <c r="M87">
        <f t="shared" si="5"/>
        <v>213.5</v>
      </c>
      <c r="T87" t="s">
        <v>146</v>
      </c>
      <c r="U87" t="s">
        <v>774</v>
      </c>
    </row>
    <row r="88" spans="3:21" x14ac:dyDescent="0.25">
      <c r="C88" t="s">
        <v>647</v>
      </c>
      <c r="D88">
        <v>3</v>
      </c>
      <c r="G88" t="s">
        <v>647</v>
      </c>
      <c r="H88">
        <v>3</v>
      </c>
      <c r="K88" t="str">
        <f t="shared" si="3"/>
        <v>SD</v>
      </c>
      <c r="L88" t="str">
        <f t="shared" si="4"/>
        <v>Súdánská republika</v>
      </c>
      <c r="M88">
        <f t="shared" si="5"/>
        <v>3</v>
      </c>
      <c r="T88" t="s">
        <v>147</v>
      </c>
      <c r="U88" t="s">
        <v>775</v>
      </c>
    </row>
    <row r="89" spans="3:21" x14ac:dyDescent="0.25">
      <c r="C89" t="s">
        <v>648</v>
      </c>
      <c r="D89">
        <v>23</v>
      </c>
      <c r="G89" t="s">
        <v>648</v>
      </c>
      <c r="H89">
        <v>23</v>
      </c>
      <c r="K89" t="str">
        <f t="shared" si="3"/>
        <v>SE</v>
      </c>
      <c r="L89" t="str">
        <f t="shared" si="4"/>
        <v>Švédské království</v>
      </c>
      <c r="M89">
        <f t="shared" si="5"/>
        <v>23</v>
      </c>
      <c r="T89" t="s">
        <v>776</v>
      </c>
      <c r="U89" t="s">
        <v>777</v>
      </c>
    </row>
    <row r="90" spans="3:21" x14ac:dyDescent="0.25">
      <c r="C90" t="s">
        <v>649</v>
      </c>
      <c r="D90">
        <v>1</v>
      </c>
      <c r="G90" t="s">
        <v>649</v>
      </c>
      <c r="H90">
        <v>1</v>
      </c>
      <c r="K90" t="str">
        <f t="shared" si="3"/>
        <v>SG</v>
      </c>
      <c r="L90" t="str">
        <f t="shared" si="4"/>
        <v>Singapurská republika</v>
      </c>
      <c r="M90">
        <f t="shared" si="5"/>
        <v>1</v>
      </c>
      <c r="T90" t="s">
        <v>778</v>
      </c>
      <c r="U90" t="s">
        <v>779</v>
      </c>
    </row>
    <row r="91" spans="3:21" x14ac:dyDescent="0.25">
      <c r="C91" t="s">
        <v>650</v>
      </c>
      <c r="D91">
        <v>16</v>
      </c>
      <c r="G91" t="s">
        <v>650</v>
      </c>
      <c r="H91">
        <v>16</v>
      </c>
      <c r="K91" t="str">
        <f t="shared" si="3"/>
        <v>SI</v>
      </c>
      <c r="L91" t="str">
        <f t="shared" si="4"/>
        <v>Slovinská republika</v>
      </c>
      <c r="M91">
        <f t="shared" si="5"/>
        <v>16</v>
      </c>
      <c r="T91" t="s">
        <v>780</v>
      </c>
      <c r="U91" t="s">
        <v>781</v>
      </c>
    </row>
    <row r="92" spans="3:21" x14ac:dyDescent="0.25">
      <c r="C92" t="s">
        <v>651</v>
      </c>
      <c r="D92">
        <v>1714</v>
      </c>
      <c r="G92" t="s">
        <v>651</v>
      </c>
      <c r="H92">
        <v>1704</v>
      </c>
      <c r="K92" t="str">
        <f t="shared" si="3"/>
        <v>SK</v>
      </c>
      <c r="L92" t="str">
        <f t="shared" si="4"/>
        <v>Slovenská republika</v>
      </c>
      <c r="M92">
        <f t="shared" si="5"/>
        <v>1709</v>
      </c>
      <c r="T92" t="s">
        <v>603</v>
      </c>
      <c r="U92" t="s">
        <v>782</v>
      </c>
    </row>
    <row r="93" spans="3:21" x14ac:dyDescent="0.25">
      <c r="C93" t="s">
        <v>653</v>
      </c>
      <c r="D93">
        <v>1</v>
      </c>
      <c r="G93" t="s">
        <v>653</v>
      </c>
      <c r="H93">
        <v>1</v>
      </c>
      <c r="K93" t="str">
        <f t="shared" si="3"/>
        <v>SV</v>
      </c>
      <c r="L93" t="str">
        <f t="shared" si="4"/>
        <v>Salvadorská republika</v>
      </c>
      <c r="M93">
        <f t="shared" si="5"/>
        <v>1</v>
      </c>
      <c r="T93" t="s">
        <v>783</v>
      </c>
      <c r="U93" t="s">
        <v>784</v>
      </c>
    </row>
    <row r="94" spans="3:21" x14ac:dyDescent="0.25">
      <c r="C94" t="s">
        <v>654</v>
      </c>
      <c r="D94">
        <v>27</v>
      </c>
      <c r="G94" t="s">
        <v>654</v>
      </c>
      <c r="H94">
        <v>25</v>
      </c>
      <c r="K94" t="str">
        <f t="shared" si="3"/>
        <v>SY</v>
      </c>
      <c r="L94" t="str">
        <f t="shared" si="4"/>
        <v>Syrská arabská republika</v>
      </c>
      <c r="M94">
        <f t="shared" si="5"/>
        <v>26</v>
      </c>
      <c r="T94" t="s">
        <v>785</v>
      </c>
      <c r="U94" t="s">
        <v>786</v>
      </c>
    </row>
    <row r="95" spans="3:21" x14ac:dyDescent="0.25">
      <c r="C95" t="s">
        <v>656</v>
      </c>
      <c r="D95">
        <v>6</v>
      </c>
      <c r="G95" t="s">
        <v>656</v>
      </c>
      <c r="H95">
        <v>6</v>
      </c>
      <c r="K95" t="str">
        <f t="shared" si="3"/>
        <v>TH</v>
      </c>
      <c r="L95" t="str">
        <f t="shared" si="4"/>
        <v>Thajské království</v>
      </c>
      <c r="M95">
        <f t="shared" si="5"/>
        <v>6</v>
      </c>
      <c r="T95" t="s">
        <v>787</v>
      </c>
      <c r="U95" t="s">
        <v>788</v>
      </c>
    </row>
    <row r="96" spans="3:21" x14ac:dyDescent="0.25">
      <c r="C96" t="s">
        <v>657</v>
      </c>
      <c r="D96">
        <v>2</v>
      </c>
      <c r="G96" t="s">
        <v>657</v>
      </c>
      <c r="H96">
        <v>2</v>
      </c>
      <c r="K96" t="str">
        <f t="shared" si="3"/>
        <v>TJ</v>
      </c>
      <c r="L96" t="str">
        <f t="shared" si="4"/>
        <v>Republika Tádžikistán</v>
      </c>
      <c r="M96">
        <f t="shared" si="5"/>
        <v>2</v>
      </c>
      <c r="T96" t="s">
        <v>789</v>
      </c>
      <c r="U96" t="s">
        <v>790</v>
      </c>
    </row>
    <row r="97" spans="3:21" x14ac:dyDescent="0.25">
      <c r="C97" t="s">
        <v>659</v>
      </c>
      <c r="D97">
        <v>29</v>
      </c>
      <c r="G97" t="s">
        <v>659</v>
      </c>
      <c r="H97">
        <v>28</v>
      </c>
      <c r="K97" t="str">
        <f t="shared" si="3"/>
        <v>TR</v>
      </c>
      <c r="L97" t="str">
        <f t="shared" si="4"/>
        <v>Turecká republika</v>
      </c>
      <c r="M97">
        <f t="shared" si="5"/>
        <v>28.5</v>
      </c>
      <c r="T97" t="s">
        <v>791</v>
      </c>
      <c r="U97" t="s">
        <v>792</v>
      </c>
    </row>
    <row r="98" spans="3:21" x14ac:dyDescent="0.25">
      <c r="C98" t="s">
        <v>660</v>
      </c>
      <c r="D98">
        <v>4</v>
      </c>
      <c r="G98" t="s">
        <v>660</v>
      </c>
      <c r="H98">
        <v>4</v>
      </c>
      <c r="K98" t="str">
        <f t="shared" si="3"/>
        <v>TW</v>
      </c>
      <c r="L98" t="str">
        <f t="shared" si="4"/>
        <v>Čínská republika (Tchaj-wan)</v>
      </c>
      <c r="M98">
        <f t="shared" si="5"/>
        <v>4</v>
      </c>
      <c r="T98" t="s">
        <v>793</v>
      </c>
      <c r="U98" t="s">
        <v>794</v>
      </c>
    </row>
    <row r="99" spans="3:21" x14ac:dyDescent="0.25">
      <c r="C99" t="s">
        <v>661</v>
      </c>
      <c r="D99">
        <v>223</v>
      </c>
      <c r="G99" t="s">
        <v>661</v>
      </c>
      <c r="H99">
        <v>220</v>
      </c>
      <c r="K99" t="str">
        <f t="shared" si="3"/>
        <v>UA</v>
      </c>
      <c r="L99" t="str">
        <f t="shared" si="4"/>
        <v>Ukrajina</v>
      </c>
      <c r="M99">
        <f t="shared" si="5"/>
        <v>221.5</v>
      </c>
      <c r="T99" t="s">
        <v>795</v>
      </c>
      <c r="U99" t="s">
        <v>796</v>
      </c>
    </row>
    <row r="100" spans="3:21" x14ac:dyDescent="0.25">
      <c r="C100" t="s">
        <v>662</v>
      </c>
      <c r="D100">
        <v>2</v>
      </c>
      <c r="G100" t="s">
        <v>662</v>
      </c>
      <c r="H100">
        <v>2</v>
      </c>
      <c r="K100" t="str">
        <f t="shared" si="3"/>
        <v>UG</v>
      </c>
      <c r="L100" t="str">
        <f t="shared" si="4"/>
        <v>Ugandská republika</v>
      </c>
      <c r="M100">
        <f t="shared" si="5"/>
        <v>2</v>
      </c>
      <c r="T100" t="s">
        <v>797</v>
      </c>
      <c r="U100" t="s">
        <v>798</v>
      </c>
    </row>
    <row r="101" spans="3:21" x14ac:dyDescent="0.25">
      <c r="C101" t="s">
        <v>663</v>
      </c>
      <c r="D101">
        <v>62</v>
      </c>
      <c r="G101" t="s">
        <v>663</v>
      </c>
      <c r="H101">
        <v>62</v>
      </c>
      <c r="K101" t="str">
        <f t="shared" si="3"/>
        <v>US</v>
      </c>
      <c r="L101" t="str">
        <f t="shared" si="4"/>
        <v>Spojené státy americké</v>
      </c>
      <c r="M101">
        <f t="shared" si="5"/>
        <v>62</v>
      </c>
      <c r="T101" t="s">
        <v>604</v>
      </c>
      <c r="U101" t="s">
        <v>799</v>
      </c>
    </row>
    <row r="102" spans="3:21" x14ac:dyDescent="0.25">
      <c r="C102" t="s">
        <v>664</v>
      </c>
      <c r="D102">
        <v>4</v>
      </c>
      <c r="G102" t="s">
        <v>664</v>
      </c>
      <c r="H102">
        <v>4</v>
      </c>
      <c r="K102" t="str">
        <f t="shared" si="3"/>
        <v>UY</v>
      </c>
      <c r="L102" t="str">
        <f t="shared" si="4"/>
        <v>Uruguayská východní republika</v>
      </c>
      <c r="M102">
        <f t="shared" si="5"/>
        <v>4</v>
      </c>
      <c r="T102" t="s">
        <v>800</v>
      </c>
      <c r="U102" t="s">
        <v>801</v>
      </c>
    </row>
    <row r="103" spans="3:21" x14ac:dyDescent="0.25">
      <c r="C103" t="s">
        <v>665</v>
      </c>
      <c r="D103">
        <v>4</v>
      </c>
      <c r="G103" t="s">
        <v>665</v>
      </c>
      <c r="H103">
        <v>4</v>
      </c>
      <c r="K103" t="str">
        <f t="shared" si="3"/>
        <v>UZ</v>
      </c>
      <c r="L103" t="str">
        <f t="shared" si="4"/>
        <v>Republika Uzbekistán</v>
      </c>
      <c r="M103">
        <f t="shared" si="5"/>
        <v>4</v>
      </c>
      <c r="T103" t="s">
        <v>605</v>
      </c>
      <c r="U103" t="s">
        <v>802</v>
      </c>
    </row>
    <row r="104" spans="3:21" x14ac:dyDescent="0.25">
      <c r="C104" t="s">
        <v>666</v>
      </c>
      <c r="D104">
        <v>1</v>
      </c>
      <c r="G104" t="s">
        <v>666</v>
      </c>
      <c r="H104">
        <v>1</v>
      </c>
      <c r="K104" t="str">
        <f t="shared" si="3"/>
        <v>VE</v>
      </c>
      <c r="L104" t="str">
        <f t="shared" si="4"/>
        <v>Bolívarovská republika Venezuela</v>
      </c>
      <c r="M104">
        <f t="shared" si="5"/>
        <v>1</v>
      </c>
      <c r="T104" t="s">
        <v>148</v>
      </c>
      <c r="U104" t="s">
        <v>803</v>
      </c>
    </row>
    <row r="105" spans="3:21" x14ac:dyDescent="0.25">
      <c r="C105" t="s">
        <v>667</v>
      </c>
      <c r="D105">
        <v>49</v>
      </c>
      <c r="G105" t="s">
        <v>667</v>
      </c>
      <c r="H105">
        <v>43</v>
      </c>
      <c r="K105" t="str">
        <f t="shared" si="3"/>
        <v>VN</v>
      </c>
      <c r="L105" t="str">
        <f t="shared" si="4"/>
        <v>Vietnamská socialistická republika</v>
      </c>
      <c r="M105">
        <f t="shared" si="5"/>
        <v>46</v>
      </c>
      <c r="T105" t="s">
        <v>606</v>
      </c>
      <c r="U105" t="s">
        <v>804</v>
      </c>
    </row>
    <row r="106" spans="3:21" x14ac:dyDescent="0.25">
      <c r="C106" t="s">
        <v>670</v>
      </c>
      <c r="D106">
        <v>1</v>
      </c>
      <c r="G106" t="s">
        <v>670</v>
      </c>
      <c r="H106">
        <v>1</v>
      </c>
      <c r="K106" t="str">
        <f t="shared" si="3"/>
        <v>ZA</v>
      </c>
      <c r="L106" t="str">
        <f t="shared" si="4"/>
        <v>Jihoafrická republika</v>
      </c>
      <c r="M106">
        <f t="shared" si="5"/>
        <v>1</v>
      </c>
      <c r="T106" t="s">
        <v>607</v>
      </c>
      <c r="U106" t="s">
        <v>805</v>
      </c>
    </row>
    <row r="107" spans="3:21" x14ac:dyDescent="0.25">
      <c r="D107">
        <f>SUM(D3:D106)</f>
        <v>4160</v>
      </c>
      <c r="H107">
        <f>SUM(H3:H106)</f>
        <v>4093</v>
      </c>
      <c r="T107" t="s">
        <v>608</v>
      </c>
      <c r="U107" t="s">
        <v>806</v>
      </c>
    </row>
    <row r="108" spans="3:21" x14ac:dyDescent="0.25">
      <c r="T108" t="s">
        <v>807</v>
      </c>
      <c r="U108" t="s">
        <v>808</v>
      </c>
    </row>
    <row r="109" spans="3:21" x14ac:dyDescent="0.25">
      <c r="T109" t="s">
        <v>149</v>
      </c>
      <c r="U109" t="s">
        <v>809</v>
      </c>
    </row>
    <row r="110" spans="3:21" x14ac:dyDescent="0.25">
      <c r="T110" t="s">
        <v>810</v>
      </c>
      <c r="U110" t="s">
        <v>811</v>
      </c>
    </row>
    <row r="111" spans="3:21" x14ac:dyDescent="0.25">
      <c r="T111" t="s">
        <v>609</v>
      </c>
      <c r="U111" t="s">
        <v>812</v>
      </c>
    </row>
    <row r="112" spans="3:21" x14ac:dyDescent="0.25">
      <c r="T112" t="s">
        <v>610</v>
      </c>
      <c r="U112" t="s">
        <v>813</v>
      </c>
    </row>
    <row r="113" spans="20:21" x14ac:dyDescent="0.25">
      <c r="T113" t="s">
        <v>611</v>
      </c>
      <c r="U113" t="s">
        <v>814</v>
      </c>
    </row>
    <row r="114" spans="20:21" x14ac:dyDescent="0.25">
      <c r="T114" t="s">
        <v>612</v>
      </c>
      <c r="U114" t="s">
        <v>815</v>
      </c>
    </row>
    <row r="115" spans="20:21" x14ac:dyDescent="0.25">
      <c r="T115" t="s">
        <v>154</v>
      </c>
      <c r="U115" t="s">
        <v>816</v>
      </c>
    </row>
    <row r="116" spans="20:21" x14ac:dyDescent="0.25">
      <c r="T116" t="s">
        <v>162</v>
      </c>
      <c r="U116" t="s">
        <v>817</v>
      </c>
    </row>
    <row r="117" spans="20:21" x14ac:dyDescent="0.25">
      <c r="T117" t="s">
        <v>164</v>
      </c>
      <c r="U117" t="s">
        <v>818</v>
      </c>
    </row>
    <row r="118" spans="20:21" x14ac:dyDescent="0.25">
      <c r="T118" t="s">
        <v>165</v>
      </c>
      <c r="U118" t="s">
        <v>819</v>
      </c>
    </row>
    <row r="119" spans="20:21" x14ac:dyDescent="0.25">
      <c r="T119" t="s">
        <v>613</v>
      </c>
      <c r="U119" t="s">
        <v>820</v>
      </c>
    </row>
    <row r="120" spans="20:21" x14ac:dyDescent="0.25">
      <c r="T120" t="s">
        <v>614</v>
      </c>
      <c r="U120" t="s">
        <v>821</v>
      </c>
    </row>
    <row r="121" spans="20:21" x14ac:dyDescent="0.25">
      <c r="T121" t="s">
        <v>822</v>
      </c>
      <c r="U121" t="s">
        <v>823</v>
      </c>
    </row>
    <row r="122" spans="20:21" x14ac:dyDescent="0.25">
      <c r="T122" t="s">
        <v>824</v>
      </c>
      <c r="U122" t="s">
        <v>825</v>
      </c>
    </row>
    <row r="123" spans="20:21" x14ac:dyDescent="0.25">
      <c r="T123" t="s">
        <v>826</v>
      </c>
      <c r="U123" t="s">
        <v>827</v>
      </c>
    </row>
    <row r="124" spans="20:21" x14ac:dyDescent="0.25">
      <c r="T124" t="s">
        <v>828</v>
      </c>
      <c r="U124" t="s">
        <v>829</v>
      </c>
    </row>
    <row r="125" spans="20:21" x14ac:dyDescent="0.25">
      <c r="T125" t="s">
        <v>830</v>
      </c>
      <c r="U125" t="s">
        <v>831</v>
      </c>
    </row>
    <row r="126" spans="20:21" x14ac:dyDescent="0.25">
      <c r="T126" t="s">
        <v>615</v>
      </c>
      <c r="U126" t="s">
        <v>832</v>
      </c>
    </row>
    <row r="127" spans="20:21" x14ac:dyDescent="0.25">
      <c r="T127" t="s">
        <v>833</v>
      </c>
      <c r="U127" t="s">
        <v>834</v>
      </c>
    </row>
    <row r="128" spans="20:21" x14ac:dyDescent="0.25">
      <c r="T128" t="s">
        <v>835</v>
      </c>
      <c r="U128" t="s">
        <v>836</v>
      </c>
    </row>
    <row r="129" spans="20:21" x14ac:dyDescent="0.25">
      <c r="T129" t="s">
        <v>616</v>
      </c>
      <c r="U129" t="s">
        <v>837</v>
      </c>
    </row>
    <row r="130" spans="20:21" x14ac:dyDescent="0.25">
      <c r="T130" t="s">
        <v>838</v>
      </c>
      <c r="U130" t="s">
        <v>839</v>
      </c>
    </row>
    <row r="131" spans="20:21" x14ac:dyDescent="0.25">
      <c r="T131" t="s">
        <v>617</v>
      </c>
      <c r="U131" t="s">
        <v>840</v>
      </c>
    </row>
    <row r="132" spans="20:21" x14ac:dyDescent="0.25">
      <c r="T132" t="s">
        <v>841</v>
      </c>
      <c r="U132" t="s">
        <v>842</v>
      </c>
    </row>
    <row r="133" spans="20:21" x14ac:dyDescent="0.25">
      <c r="T133" t="s">
        <v>843</v>
      </c>
      <c r="U133" t="s">
        <v>844</v>
      </c>
    </row>
    <row r="134" spans="20:21" x14ac:dyDescent="0.25">
      <c r="T134" t="s">
        <v>618</v>
      </c>
      <c r="U134" t="s">
        <v>845</v>
      </c>
    </row>
    <row r="135" spans="20:21" x14ac:dyDescent="0.25">
      <c r="T135" t="s">
        <v>846</v>
      </c>
      <c r="U135" t="s">
        <v>847</v>
      </c>
    </row>
    <row r="136" spans="20:21" x14ac:dyDescent="0.25">
      <c r="T136" t="s">
        <v>848</v>
      </c>
      <c r="U136" t="s">
        <v>849</v>
      </c>
    </row>
    <row r="137" spans="20:21" x14ac:dyDescent="0.25">
      <c r="T137" t="s">
        <v>619</v>
      </c>
      <c r="U137" t="s">
        <v>850</v>
      </c>
    </row>
    <row r="138" spans="20:21" x14ac:dyDescent="0.25">
      <c r="T138" t="s">
        <v>851</v>
      </c>
      <c r="U138" t="s">
        <v>852</v>
      </c>
    </row>
    <row r="139" spans="20:21" x14ac:dyDescent="0.25">
      <c r="T139" t="s">
        <v>620</v>
      </c>
      <c r="U139" t="s">
        <v>853</v>
      </c>
    </row>
    <row r="140" spans="20:21" x14ac:dyDescent="0.25">
      <c r="T140" t="s">
        <v>621</v>
      </c>
      <c r="U140" t="s">
        <v>854</v>
      </c>
    </row>
    <row r="141" spans="20:21" x14ac:dyDescent="0.25">
      <c r="T141" t="s">
        <v>622</v>
      </c>
      <c r="U141" t="s">
        <v>855</v>
      </c>
    </row>
    <row r="142" spans="20:21" x14ac:dyDescent="0.25">
      <c r="T142" t="s">
        <v>856</v>
      </c>
      <c r="U142" t="s">
        <v>857</v>
      </c>
    </row>
    <row r="143" spans="20:21" x14ac:dyDescent="0.25">
      <c r="T143" t="s">
        <v>623</v>
      </c>
      <c r="U143" t="s">
        <v>858</v>
      </c>
    </row>
    <row r="144" spans="20:21" x14ac:dyDescent="0.25">
      <c r="T144" t="s">
        <v>624</v>
      </c>
      <c r="U144" t="s">
        <v>859</v>
      </c>
    </row>
    <row r="145" spans="20:21" x14ac:dyDescent="0.25">
      <c r="T145" t="s">
        <v>860</v>
      </c>
      <c r="U145" t="s">
        <v>861</v>
      </c>
    </row>
    <row r="146" spans="20:21" x14ac:dyDescent="0.25">
      <c r="T146" t="s">
        <v>862</v>
      </c>
      <c r="U146" t="s">
        <v>863</v>
      </c>
    </row>
    <row r="147" spans="20:21" x14ac:dyDescent="0.25">
      <c r="T147" t="s">
        <v>864</v>
      </c>
      <c r="U147" t="s">
        <v>865</v>
      </c>
    </row>
    <row r="148" spans="20:21" x14ac:dyDescent="0.25">
      <c r="T148" t="s">
        <v>625</v>
      </c>
      <c r="U148" t="s">
        <v>866</v>
      </c>
    </row>
    <row r="149" spans="20:21" x14ac:dyDescent="0.25">
      <c r="T149" t="s">
        <v>867</v>
      </c>
      <c r="U149" t="s">
        <v>868</v>
      </c>
    </row>
    <row r="150" spans="20:21" x14ac:dyDescent="0.25">
      <c r="T150" t="s">
        <v>869</v>
      </c>
      <c r="U150" t="s">
        <v>870</v>
      </c>
    </row>
    <row r="151" spans="20:21" x14ac:dyDescent="0.25">
      <c r="T151" t="s">
        <v>626</v>
      </c>
      <c r="U151" t="s">
        <v>871</v>
      </c>
    </row>
    <row r="152" spans="20:21" x14ac:dyDescent="0.25">
      <c r="T152" t="s">
        <v>872</v>
      </c>
      <c r="U152" t="s">
        <v>873</v>
      </c>
    </row>
    <row r="153" spans="20:21" x14ac:dyDescent="0.25">
      <c r="T153" t="s">
        <v>874</v>
      </c>
      <c r="U153" t="s">
        <v>875</v>
      </c>
    </row>
    <row r="154" spans="20:21" x14ac:dyDescent="0.25">
      <c r="T154" t="s">
        <v>876</v>
      </c>
      <c r="U154" t="s">
        <v>877</v>
      </c>
    </row>
    <row r="155" spans="20:21" x14ac:dyDescent="0.25">
      <c r="T155" t="s">
        <v>878</v>
      </c>
      <c r="U155" t="s">
        <v>879</v>
      </c>
    </row>
    <row r="156" spans="20:21" x14ac:dyDescent="0.25">
      <c r="T156" t="s">
        <v>880</v>
      </c>
      <c r="U156" t="s">
        <v>881</v>
      </c>
    </row>
    <row r="157" spans="20:21" x14ac:dyDescent="0.25">
      <c r="T157" t="s">
        <v>882</v>
      </c>
      <c r="U157" t="s">
        <v>883</v>
      </c>
    </row>
    <row r="158" spans="20:21" x14ac:dyDescent="0.25">
      <c r="T158" t="s">
        <v>884</v>
      </c>
      <c r="U158" t="s">
        <v>885</v>
      </c>
    </row>
    <row r="159" spans="20:21" x14ac:dyDescent="0.25">
      <c r="T159" t="s">
        <v>886</v>
      </c>
      <c r="U159" t="s">
        <v>887</v>
      </c>
    </row>
    <row r="160" spans="20:21" x14ac:dyDescent="0.25">
      <c r="T160" t="s">
        <v>888</v>
      </c>
      <c r="U160" t="s">
        <v>889</v>
      </c>
    </row>
    <row r="161" spans="20:21" x14ac:dyDescent="0.25">
      <c r="T161" t="s">
        <v>627</v>
      </c>
      <c r="U161" t="s">
        <v>890</v>
      </c>
    </row>
    <row r="162" spans="20:21" x14ac:dyDescent="0.25">
      <c r="T162" t="s">
        <v>628</v>
      </c>
      <c r="U162" t="s">
        <v>891</v>
      </c>
    </row>
    <row r="163" spans="20:21" x14ac:dyDescent="0.25">
      <c r="T163" t="s">
        <v>673</v>
      </c>
      <c r="U163" t="s">
        <v>892</v>
      </c>
    </row>
    <row r="164" spans="20:21" x14ac:dyDescent="0.25">
      <c r="T164" t="s">
        <v>629</v>
      </c>
      <c r="U164" t="s">
        <v>893</v>
      </c>
    </row>
    <row r="165" spans="20:21" x14ac:dyDescent="0.25">
      <c r="T165" t="s">
        <v>894</v>
      </c>
      <c r="U165" t="s">
        <v>895</v>
      </c>
    </row>
    <row r="166" spans="20:21" x14ac:dyDescent="0.25">
      <c r="T166" t="s">
        <v>674</v>
      </c>
      <c r="U166" t="s">
        <v>896</v>
      </c>
    </row>
    <row r="167" spans="20:21" x14ac:dyDescent="0.25">
      <c r="T167" t="s">
        <v>897</v>
      </c>
      <c r="U167" t="s">
        <v>898</v>
      </c>
    </row>
    <row r="168" spans="20:21" x14ac:dyDescent="0.25">
      <c r="T168" t="s">
        <v>630</v>
      </c>
      <c r="U168" t="s">
        <v>899</v>
      </c>
    </row>
    <row r="169" spans="20:21" x14ac:dyDescent="0.25">
      <c r="T169" t="s">
        <v>900</v>
      </c>
      <c r="U169" t="s">
        <v>901</v>
      </c>
    </row>
    <row r="170" spans="20:21" x14ac:dyDescent="0.25">
      <c r="T170" t="s">
        <v>631</v>
      </c>
      <c r="U170" t="s">
        <v>902</v>
      </c>
    </row>
    <row r="171" spans="20:21" x14ac:dyDescent="0.25">
      <c r="T171" t="s">
        <v>632</v>
      </c>
      <c r="U171" t="s">
        <v>903</v>
      </c>
    </row>
    <row r="172" spans="20:21" x14ac:dyDescent="0.25">
      <c r="T172" t="s">
        <v>633</v>
      </c>
      <c r="U172" t="s">
        <v>904</v>
      </c>
    </row>
    <row r="173" spans="20:21" x14ac:dyDescent="0.25">
      <c r="T173" t="s">
        <v>905</v>
      </c>
      <c r="U173" t="s">
        <v>906</v>
      </c>
    </row>
    <row r="174" spans="20:21" x14ac:dyDescent="0.25">
      <c r="T174" t="s">
        <v>907</v>
      </c>
      <c r="U174" t="s">
        <v>908</v>
      </c>
    </row>
    <row r="175" spans="20:21" x14ac:dyDescent="0.25">
      <c r="T175" t="s">
        <v>634</v>
      </c>
      <c r="U175" t="s">
        <v>909</v>
      </c>
    </row>
    <row r="176" spans="20:21" x14ac:dyDescent="0.25">
      <c r="T176" t="s">
        <v>910</v>
      </c>
      <c r="U176" t="s">
        <v>911</v>
      </c>
    </row>
    <row r="177" spans="20:21" x14ac:dyDescent="0.25">
      <c r="T177" t="s">
        <v>635</v>
      </c>
      <c r="U177" t="s">
        <v>912</v>
      </c>
    </row>
    <row r="178" spans="20:21" x14ac:dyDescent="0.25">
      <c r="T178" t="s">
        <v>636</v>
      </c>
      <c r="U178" t="s">
        <v>913</v>
      </c>
    </row>
    <row r="179" spans="20:21" x14ac:dyDescent="0.25">
      <c r="T179" t="s">
        <v>914</v>
      </c>
      <c r="U179" t="s">
        <v>915</v>
      </c>
    </row>
    <row r="180" spans="20:21" x14ac:dyDescent="0.25">
      <c r="T180" t="s">
        <v>675</v>
      </c>
      <c r="U180" t="s">
        <v>916</v>
      </c>
    </row>
    <row r="181" spans="20:21" x14ac:dyDescent="0.25">
      <c r="T181" t="s">
        <v>637</v>
      </c>
      <c r="U181" t="s">
        <v>917</v>
      </c>
    </row>
    <row r="182" spans="20:21" x14ac:dyDescent="0.25">
      <c r="T182" t="s">
        <v>638</v>
      </c>
      <c r="U182" t="s">
        <v>918</v>
      </c>
    </row>
    <row r="183" spans="20:21" x14ac:dyDescent="0.25">
      <c r="T183" t="s">
        <v>639</v>
      </c>
      <c r="U183" t="s">
        <v>919</v>
      </c>
    </row>
    <row r="184" spans="20:21" x14ac:dyDescent="0.25">
      <c r="T184" t="s">
        <v>920</v>
      </c>
      <c r="U184" t="s">
        <v>921</v>
      </c>
    </row>
    <row r="185" spans="20:21" x14ac:dyDescent="0.25">
      <c r="T185" t="s">
        <v>922</v>
      </c>
      <c r="U185" t="s">
        <v>923</v>
      </c>
    </row>
    <row r="186" spans="20:21" x14ac:dyDescent="0.25">
      <c r="T186" t="s">
        <v>924</v>
      </c>
      <c r="U186" t="s">
        <v>925</v>
      </c>
    </row>
    <row r="187" spans="20:21" x14ac:dyDescent="0.25">
      <c r="T187" t="s">
        <v>640</v>
      </c>
      <c r="U187" t="s">
        <v>926</v>
      </c>
    </row>
    <row r="188" spans="20:21" x14ac:dyDescent="0.25">
      <c r="T188" t="s">
        <v>641</v>
      </c>
      <c r="U188" t="s">
        <v>927</v>
      </c>
    </row>
    <row r="189" spans="20:21" x14ac:dyDescent="0.25">
      <c r="T189" t="s">
        <v>928</v>
      </c>
      <c r="U189" t="s">
        <v>929</v>
      </c>
    </row>
    <row r="190" spans="20:21" x14ac:dyDescent="0.25">
      <c r="T190" t="s">
        <v>642</v>
      </c>
      <c r="U190" t="s">
        <v>930</v>
      </c>
    </row>
    <row r="191" spans="20:21" x14ac:dyDescent="0.25">
      <c r="T191" t="s">
        <v>931</v>
      </c>
      <c r="U191" t="s">
        <v>932</v>
      </c>
    </row>
    <row r="192" spans="20:21" x14ac:dyDescent="0.25">
      <c r="T192" t="s">
        <v>933</v>
      </c>
      <c r="U192" t="s">
        <v>934</v>
      </c>
    </row>
    <row r="193" spans="20:21" x14ac:dyDescent="0.25">
      <c r="T193" t="s">
        <v>643</v>
      </c>
      <c r="U193" t="s">
        <v>935</v>
      </c>
    </row>
    <row r="194" spans="20:21" x14ac:dyDescent="0.25">
      <c r="T194" t="s">
        <v>644</v>
      </c>
      <c r="U194" t="s">
        <v>936</v>
      </c>
    </row>
    <row r="195" spans="20:21" x14ac:dyDescent="0.25">
      <c r="T195" t="s">
        <v>645</v>
      </c>
      <c r="U195" t="s">
        <v>937</v>
      </c>
    </row>
    <row r="196" spans="20:21" x14ac:dyDescent="0.25">
      <c r="T196" t="s">
        <v>938</v>
      </c>
      <c r="U196" t="s">
        <v>939</v>
      </c>
    </row>
    <row r="197" spans="20:21" x14ac:dyDescent="0.25">
      <c r="T197" t="s">
        <v>646</v>
      </c>
      <c r="U197" t="s">
        <v>940</v>
      </c>
    </row>
    <row r="198" spans="20:21" x14ac:dyDescent="0.25">
      <c r="T198" t="s">
        <v>941</v>
      </c>
      <c r="U198" t="s">
        <v>942</v>
      </c>
    </row>
    <row r="199" spans="20:21" x14ac:dyDescent="0.25">
      <c r="T199" t="s">
        <v>943</v>
      </c>
      <c r="U199" t="s">
        <v>944</v>
      </c>
    </row>
    <row r="200" spans="20:21" x14ac:dyDescent="0.25">
      <c r="T200" t="s">
        <v>647</v>
      </c>
      <c r="U200" t="s">
        <v>945</v>
      </c>
    </row>
    <row r="201" spans="20:21" x14ac:dyDescent="0.25">
      <c r="T201" t="s">
        <v>648</v>
      </c>
      <c r="U201" t="s">
        <v>946</v>
      </c>
    </row>
    <row r="202" spans="20:21" x14ac:dyDescent="0.25">
      <c r="T202" t="s">
        <v>649</v>
      </c>
      <c r="U202" t="s">
        <v>947</v>
      </c>
    </row>
    <row r="203" spans="20:21" x14ac:dyDescent="0.25">
      <c r="T203" t="s">
        <v>948</v>
      </c>
      <c r="U203" t="s">
        <v>949</v>
      </c>
    </row>
    <row r="204" spans="20:21" x14ac:dyDescent="0.25">
      <c r="T204" t="s">
        <v>650</v>
      </c>
      <c r="U204" t="s">
        <v>950</v>
      </c>
    </row>
    <row r="205" spans="20:21" x14ac:dyDescent="0.25">
      <c r="T205" t="s">
        <v>951</v>
      </c>
      <c r="U205" t="s">
        <v>952</v>
      </c>
    </row>
    <row r="206" spans="20:21" x14ac:dyDescent="0.25">
      <c r="T206" t="s">
        <v>651</v>
      </c>
      <c r="U206" t="s">
        <v>953</v>
      </c>
    </row>
    <row r="207" spans="20:21" x14ac:dyDescent="0.25">
      <c r="T207" t="s">
        <v>652</v>
      </c>
      <c r="U207" t="s">
        <v>954</v>
      </c>
    </row>
    <row r="208" spans="20:21" x14ac:dyDescent="0.25">
      <c r="T208" t="s">
        <v>955</v>
      </c>
      <c r="U208" t="s">
        <v>956</v>
      </c>
    </row>
    <row r="209" spans="20:21" x14ac:dyDescent="0.25">
      <c r="T209" t="s">
        <v>957</v>
      </c>
      <c r="U209" t="s">
        <v>958</v>
      </c>
    </row>
    <row r="210" spans="20:21" x14ac:dyDescent="0.25">
      <c r="T210" t="s">
        <v>959</v>
      </c>
      <c r="U210" t="s">
        <v>960</v>
      </c>
    </row>
    <row r="211" spans="20:21" x14ac:dyDescent="0.25">
      <c r="T211" t="s">
        <v>961</v>
      </c>
      <c r="U211" t="s">
        <v>962</v>
      </c>
    </row>
    <row r="212" spans="20:21" x14ac:dyDescent="0.25">
      <c r="T212" t="s">
        <v>963</v>
      </c>
      <c r="U212" t="s">
        <v>964</v>
      </c>
    </row>
    <row r="213" spans="20:21" x14ac:dyDescent="0.25">
      <c r="T213" t="s">
        <v>965</v>
      </c>
      <c r="U213" t="s">
        <v>966</v>
      </c>
    </row>
    <row r="214" spans="20:21" x14ac:dyDescent="0.25">
      <c r="T214" t="s">
        <v>653</v>
      </c>
      <c r="U214" t="s">
        <v>967</v>
      </c>
    </row>
    <row r="215" spans="20:21" x14ac:dyDescent="0.25">
      <c r="T215" t="s">
        <v>968</v>
      </c>
      <c r="U215" t="s">
        <v>969</v>
      </c>
    </row>
    <row r="216" spans="20:21" x14ac:dyDescent="0.25">
      <c r="T216" t="s">
        <v>654</v>
      </c>
      <c r="U216" t="s">
        <v>970</v>
      </c>
    </row>
    <row r="217" spans="20:21" x14ac:dyDescent="0.25">
      <c r="T217" t="s">
        <v>971</v>
      </c>
      <c r="U217" t="s">
        <v>972</v>
      </c>
    </row>
    <row r="218" spans="20:21" x14ac:dyDescent="0.25">
      <c r="T218" t="s">
        <v>973</v>
      </c>
      <c r="U218" t="s">
        <v>974</v>
      </c>
    </row>
    <row r="219" spans="20:21" x14ac:dyDescent="0.25">
      <c r="T219" t="s">
        <v>655</v>
      </c>
      <c r="U219" t="s">
        <v>975</v>
      </c>
    </row>
    <row r="220" spans="20:21" x14ac:dyDescent="0.25">
      <c r="T220" t="s">
        <v>976</v>
      </c>
      <c r="U220" t="s">
        <v>977</v>
      </c>
    </row>
    <row r="221" spans="20:21" x14ac:dyDescent="0.25">
      <c r="T221" t="s">
        <v>978</v>
      </c>
      <c r="U221" t="s">
        <v>979</v>
      </c>
    </row>
    <row r="222" spans="20:21" x14ac:dyDescent="0.25">
      <c r="T222" t="s">
        <v>656</v>
      </c>
      <c r="U222" t="s">
        <v>980</v>
      </c>
    </row>
    <row r="223" spans="20:21" x14ac:dyDescent="0.25">
      <c r="T223" t="s">
        <v>657</v>
      </c>
      <c r="U223" t="s">
        <v>981</v>
      </c>
    </row>
    <row r="224" spans="20:21" x14ac:dyDescent="0.25">
      <c r="T224" t="s">
        <v>982</v>
      </c>
      <c r="U224" t="s">
        <v>983</v>
      </c>
    </row>
    <row r="225" spans="20:21" x14ac:dyDescent="0.25">
      <c r="T225" t="s">
        <v>984</v>
      </c>
      <c r="U225" t="s">
        <v>985</v>
      </c>
    </row>
    <row r="226" spans="20:21" x14ac:dyDescent="0.25">
      <c r="T226" t="s">
        <v>986</v>
      </c>
      <c r="U226" t="s">
        <v>987</v>
      </c>
    </row>
    <row r="227" spans="20:21" x14ac:dyDescent="0.25">
      <c r="T227" t="s">
        <v>658</v>
      </c>
      <c r="U227" t="s">
        <v>988</v>
      </c>
    </row>
    <row r="228" spans="20:21" x14ac:dyDescent="0.25">
      <c r="T228" t="s">
        <v>989</v>
      </c>
      <c r="U228" t="s">
        <v>990</v>
      </c>
    </row>
    <row r="229" spans="20:21" x14ac:dyDescent="0.25">
      <c r="T229" t="s">
        <v>659</v>
      </c>
      <c r="U229" t="s">
        <v>991</v>
      </c>
    </row>
    <row r="230" spans="20:21" x14ac:dyDescent="0.25">
      <c r="T230" t="s">
        <v>992</v>
      </c>
      <c r="U230" t="s">
        <v>993</v>
      </c>
    </row>
    <row r="231" spans="20:21" x14ac:dyDescent="0.25">
      <c r="T231" t="s">
        <v>994</v>
      </c>
      <c r="U231" t="s">
        <v>995</v>
      </c>
    </row>
    <row r="232" spans="20:21" x14ac:dyDescent="0.25">
      <c r="T232" t="s">
        <v>660</v>
      </c>
      <c r="U232" t="s">
        <v>996</v>
      </c>
    </row>
    <row r="233" spans="20:21" x14ac:dyDescent="0.25">
      <c r="T233" t="s">
        <v>997</v>
      </c>
      <c r="U233" t="s">
        <v>998</v>
      </c>
    </row>
    <row r="234" spans="20:21" x14ac:dyDescent="0.25">
      <c r="T234" t="s">
        <v>661</v>
      </c>
      <c r="U234" t="s">
        <v>999</v>
      </c>
    </row>
    <row r="235" spans="20:21" x14ac:dyDescent="0.25">
      <c r="T235" t="s">
        <v>662</v>
      </c>
      <c r="U235" t="s">
        <v>1000</v>
      </c>
    </row>
    <row r="236" spans="20:21" x14ac:dyDescent="0.25">
      <c r="T236" t="s">
        <v>1001</v>
      </c>
      <c r="U236" t="s">
        <v>1002</v>
      </c>
    </row>
    <row r="237" spans="20:21" x14ac:dyDescent="0.25">
      <c r="T237" t="s">
        <v>663</v>
      </c>
      <c r="U237" t="s">
        <v>1003</v>
      </c>
    </row>
    <row r="238" spans="20:21" x14ac:dyDescent="0.25">
      <c r="T238" t="s">
        <v>664</v>
      </c>
      <c r="U238" t="s">
        <v>1004</v>
      </c>
    </row>
    <row r="239" spans="20:21" x14ac:dyDescent="0.25">
      <c r="T239" t="s">
        <v>665</v>
      </c>
      <c r="U239" t="s">
        <v>1005</v>
      </c>
    </row>
    <row r="240" spans="20:21" x14ac:dyDescent="0.25">
      <c r="T240" t="s">
        <v>1006</v>
      </c>
      <c r="U240" t="s">
        <v>1007</v>
      </c>
    </row>
    <row r="241" spans="20:21" x14ac:dyDescent="0.25">
      <c r="T241" t="s">
        <v>1008</v>
      </c>
      <c r="U241" t="s">
        <v>1009</v>
      </c>
    </row>
    <row r="242" spans="20:21" x14ac:dyDescent="0.25">
      <c r="T242" t="s">
        <v>666</v>
      </c>
      <c r="U242" t="s">
        <v>1010</v>
      </c>
    </row>
    <row r="243" spans="20:21" x14ac:dyDescent="0.25">
      <c r="T243" t="s">
        <v>1011</v>
      </c>
      <c r="U243" t="s">
        <v>1012</v>
      </c>
    </row>
    <row r="244" spans="20:21" x14ac:dyDescent="0.25">
      <c r="T244" t="s">
        <v>1013</v>
      </c>
      <c r="U244" t="s">
        <v>1014</v>
      </c>
    </row>
    <row r="245" spans="20:21" x14ac:dyDescent="0.25">
      <c r="T245" t="s">
        <v>667</v>
      </c>
      <c r="U245" t="s">
        <v>1015</v>
      </c>
    </row>
    <row r="246" spans="20:21" x14ac:dyDescent="0.25">
      <c r="T246" t="s">
        <v>1016</v>
      </c>
      <c r="U246" t="s">
        <v>1017</v>
      </c>
    </row>
    <row r="247" spans="20:21" x14ac:dyDescent="0.25">
      <c r="T247" t="s">
        <v>1018</v>
      </c>
      <c r="U247" t="s">
        <v>1019</v>
      </c>
    </row>
    <row r="248" spans="20:21" x14ac:dyDescent="0.25">
      <c r="T248" t="s">
        <v>1020</v>
      </c>
      <c r="U248" t="s">
        <v>1021</v>
      </c>
    </row>
    <row r="249" spans="20:21" x14ac:dyDescent="0.25">
      <c r="T249" t="s">
        <v>668</v>
      </c>
      <c r="U249" t="s">
        <v>1022</v>
      </c>
    </row>
    <row r="250" spans="20:21" x14ac:dyDescent="0.25">
      <c r="T250" t="s">
        <v>1023</v>
      </c>
      <c r="U250" t="s">
        <v>1024</v>
      </c>
    </row>
    <row r="251" spans="20:21" x14ac:dyDescent="0.25">
      <c r="T251" t="s">
        <v>669</v>
      </c>
      <c r="U251" t="s">
        <v>1025</v>
      </c>
    </row>
    <row r="252" spans="20:21" x14ac:dyDescent="0.25">
      <c r="T252" t="s">
        <v>1026</v>
      </c>
      <c r="U252" t="s">
        <v>1027</v>
      </c>
    </row>
    <row r="253" spans="20:21" x14ac:dyDescent="0.25">
      <c r="T253" t="s">
        <v>670</v>
      </c>
      <c r="U253" t="s">
        <v>1028</v>
      </c>
    </row>
    <row r="254" spans="20:21" x14ac:dyDescent="0.25">
      <c r="T254" t="s">
        <v>1029</v>
      </c>
      <c r="U254" t="s">
        <v>1030</v>
      </c>
    </row>
    <row r="255" spans="20:21" x14ac:dyDescent="0.25">
      <c r="T255" t="s">
        <v>1031</v>
      </c>
      <c r="U255" t="s">
        <v>1032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obecne</vt:lpstr>
      <vt:lpstr>vysledky dle druhu</vt:lpstr>
      <vt:lpstr>vysledky dle oboru</vt:lpstr>
      <vt:lpstr>vysledky dle oborove skupiny</vt:lpstr>
      <vt:lpstr>cizinci dle instituce</vt:lpstr>
      <vt:lpstr>pom</vt:lpstr>
      <vt:lpstr>obecne!Oblast_tisku</vt:lpstr>
    </vt:vector>
  </TitlesOfParts>
  <Company>Úřad vlády ČR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Janovský Stanislav</dc:creator>
  <cp:lastModifiedBy>Novotná Marie</cp:lastModifiedBy>
  <cp:lastPrinted>2018-09-19T13:01:14Z</cp:lastPrinted>
  <dcterms:created xsi:type="dcterms:W3CDTF">2018-09-19T12:31:30Z</dcterms:created>
  <dcterms:modified xsi:type="dcterms:W3CDTF">2018-09-24T12:23:07Z</dcterms:modified>
</cp:coreProperties>
</file>