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drawings/drawing4.xml" ContentType="application/vnd.openxmlformats-officedocument.drawing+xml"/>
  <Override PartName="/xl/charts/chart6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OHVO\pracovní verze MH\RVVI zasedání\377. RVVI\377 A2 b Informace o mire vyuziti vystupu M17+ pro financovani VO\"/>
    </mc:Choice>
  </mc:AlternateContent>
  <bookViews>
    <workbookView xWindow="0" yWindow="0" windowWidth="19200" windowHeight="6765"/>
  </bookViews>
  <sheets>
    <sheet name="AV celkový pohled" sheetId="18" r:id="rId1"/>
    <sheet name="I. vědní oblast " sheetId="13" r:id="rId2"/>
    <sheet name="II. vědní oblast" sheetId="14" r:id="rId3"/>
    <sheet name="III. vědní oblast" sheetId="12" r:id="rId4"/>
    <sheet name="Vysvětlivky" sheetId="19" r:id="rId5"/>
  </sheets>
  <externalReferences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6" i="18" l="1"/>
  <c r="Q7" i="18"/>
  <c r="Q8" i="18"/>
  <c r="Q9" i="18"/>
  <c r="Q10" i="18"/>
  <c r="Q11" i="18"/>
  <c r="Q12" i="18"/>
  <c r="Q13" i="18"/>
  <c r="Q14" i="18"/>
  <c r="Q15" i="18"/>
  <c r="Q16" i="18"/>
  <c r="Q17" i="18"/>
  <c r="Q18" i="18"/>
  <c r="Q19" i="18"/>
  <c r="Q20" i="18"/>
  <c r="Q21" i="18"/>
  <c r="Q22" i="18"/>
  <c r="Q23" i="18"/>
  <c r="Q24" i="18"/>
  <c r="Q25" i="18"/>
  <c r="Q26" i="18"/>
  <c r="Q27" i="18"/>
  <c r="Q28" i="18"/>
  <c r="Q29" i="18"/>
  <c r="Q30" i="18"/>
  <c r="Q31" i="18"/>
  <c r="Q32" i="18"/>
  <c r="Q33" i="18"/>
  <c r="Q34" i="18"/>
  <c r="Q35" i="18"/>
  <c r="Q36" i="18"/>
  <c r="Q37" i="18"/>
  <c r="Q38" i="18"/>
  <c r="Q39" i="18"/>
  <c r="Q40" i="18"/>
  <c r="Q41" i="18"/>
  <c r="Q42" i="18"/>
  <c r="Q43" i="18"/>
  <c r="Q44" i="18"/>
  <c r="Q45" i="18"/>
  <c r="Q46" i="18"/>
  <c r="Q47" i="18"/>
  <c r="Q48" i="18"/>
  <c r="Q49" i="18"/>
  <c r="Q50" i="18"/>
  <c r="Q51" i="18"/>
  <c r="Q52" i="18"/>
  <c r="Q53" i="18"/>
  <c r="Q54" i="18"/>
  <c r="Q55" i="18"/>
  <c r="Q56" i="18"/>
  <c r="Q57" i="18"/>
  <c r="Q58" i="18"/>
  <c r="R55" i="18"/>
  <c r="P55" i="18"/>
  <c r="R8" i="18"/>
  <c r="P8" i="18"/>
  <c r="Q5" i="18"/>
  <c r="M9" i="18"/>
  <c r="M30" i="18"/>
  <c r="M29" i="18"/>
  <c r="M15" i="18"/>
  <c r="M11" i="18"/>
  <c r="M27" i="18"/>
  <c r="M7" i="18"/>
  <c r="M13" i="18"/>
  <c r="M8" i="18"/>
  <c r="M25" i="18"/>
  <c r="M28" i="18"/>
  <c r="M16" i="18"/>
  <c r="M32" i="18"/>
  <c r="M10" i="18"/>
  <c r="M26" i="18"/>
  <c r="M6" i="18"/>
  <c r="M19" i="18"/>
  <c r="M31" i="18"/>
  <c r="M21" i="18"/>
  <c r="M34" i="18"/>
  <c r="M5" i="18"/>
  <c r="M17" i="18"/>
  <c r="M24" i="18"/>
  <c r="M33" i="18"/>
  <c r="M23" i="18"/>
  <c r="M12" i="18"/>
  <c r="M22" i="18"/>
  <c r="M18" i="18"/>
  <c r="M49" i="18"/>
  <c r="M48" i="18"/>
  <c r="M56" i="18"/>
  <c r="M46" i="18"/>
  <c r="M44" i="18"/>
  <c r="M55" i="18"/>
  <c r="M42" i="18"/>
  <c r="M51" i="18"/>
  <c r="M53" i="18"/>
  <c r="M43" i="18"/>
  <c r="M36" i="18"/>
  <c r="M57" i="18"/>
  <c r="M47" i="18"/>
  <c r="M45" i="18"/>
  <c r="M35" i="18"/>
  <c r="M41" i="18"/>
  <c r="M39" i="18"/>
  <c r="M40" i="18"/>
  <c r="M54" i="18"/>
  <c r="M50" i="18"/>
  <c r="M52" i="18"/>
  <c r="M37" i="18"/>
  <c r="M38" i="18"/>
  <c r="M58" i="18"/>
  <c r="M14" i="18"/>
  <c r="M20" i="18"/>
  <c r="O59" i="18" l="1"/>
  <c r="R59" i="18" s="1"/>
  <c r="N59" i="18"/>
  <c r="I59" i="18"/>
  <c r="I61" i="18" s="1"/>
  <c r="H59" i="18"/>
  <c r="G59" i="18"/>
  <c r="F59" i="18"/>
  <c r="E59" i="18"/>
  <c r="D59" i="18"/>
  <c r="R38" i="18"/>
  <c r="P38" i="18"/>
  <c r="L38" i="18"/>
  <c r="R37" i="18"/>
  <c r="P37" i="18"/>
  <c r="L37" i="18"/>
  <c r="R52" i="18"/>
  <c r="P52" i="18"/>
  <c r="L52" i="18"/>
  <c r="R18" i="18"/>
  <c r="P18" i="18"/>
  <c r="L18" i="18"/>
  <c r="R22" i="18"/>
  <c r="P22" i="18"/>
  <c r="L22" i="18"/>
  <c r="R12" i="18"/>
  <c r="P12" i="18"/>
  <c r="L12" i="18"/>
  <c r="R50" i="18"/>
  <c r="P50" i="18"/>
  <c r="L50" i="18"/>
  <c r="R23" i="18"/>
  <c r="P23" i="18"/>
  <c r="L23" i="18"/>
  <c r="R33" i="18"/>
  <c r="P33" i="18"/>
  <c r="L33" i="18"/>
  <c r="R24" i="18"/>
  <c r="P24" i="18"/>
  <c r="L24" i="18"/>
  <c r="R17" i="18"/>
  <c r="P17" i="18"/>
  <c r="L17" i="18"/>
  <c r="R54" i="18"/>
  <c r="P54" i="18"/>
  <c r="L54" i="18"/>
  <c r="R5" i="18"/>
  <c r="P5" i="18"/>
  <c r="L5" i="18"/>
  <c r="R40" i="18"/>
  <c r="P40" i="18"/>
  <c r="L40" i="18"/>
  <c r="R34" i="18"/>
  <c r="P34" i="18"/>
  <c r="L34" i="18"/>
  <c r="R21" i="18"/>
  <c r="P21" i="18"/>
  <c r="L21" i="18"/>
  <c r="R39" i="18"/>
  <c r="P39" i="18"/>
  <c r="L39" i="18"/>
  <c r="R41" i="18"/>
  <c r="P41" i="18"/>
  <c r="L41" i="18"/>
  <c r="R31" i="18"/>
  <c r="P31" i="18"/>
  <c r="L31" i="18"/>
  <c r="R35" i="18"/>
  <c r="P35" i="18"/>
  <c r="L35" i="18"/>
  <c r="R45" i="18"/>
  <c r="P45" i="18"/>
  <c r="L45" i="18"/>
  <c r="R47" i="18"/>
  <c r="P47" i="18"/>
  <c r="L47" i="18"/>
  <c r="R57" i="18"/>
  <c r="P57" i="18"/>
  <c r="L57" i="18"/>
  <c r="R36" i="18"/>
  <c r="P36" i="18"/>
  <c r="L36" i="18"/>
  <c r="R43" i="18"/>
  <c r="P43" i="18"/>
  <c r="L43" i="18"/>
  <c r="R19" i="18"/>
  <c r="P19" i="18"/>
  <c r="L19" i="18"/>
  <c r="R53" i="18"/>
  <c r="P53" i="18"/>
  <c r="L53" i="18"/>
  <c r="R6" i="18"/>
  <c r="P6" i="18"/>
  <c r="L6" i="18"/>
  <c r="R26" i="18"/>
  <c r="P26" i="18"/>
  <c r="L26" i="18"/>
  <c r="R10" i="18"/>
  <c r="P10" i="18"/>
  <c r="L10" i="18"/>
  <c r="R32" i="18"/>
  <c r="P32" i="18"/>
  <c r="L32" i="18"/>
  <c r="R51" i="18"/>
  <c r="P51" i="18"/>
  <c r="L51" i="18"/>
  <c r="R16" i="18"/>
  <c r="P16" i="18"/>
  <c r="L16" i="18"/>
  <c r="R42" i="18"/>
  <c r="P42" i="18"/>
  <c r="L42" i="18"/>
  <c r="R28" i="18"/>
  <c r="P28" i="18"/>
  <c r="L28" i="18"/>
  <c r="R25" i="18"/>
  <c r="P25" i="18"/>
  <c r="L25" i="18"/>
  <c r="L8" i="18"/>
  <c r="L55" i="18"/>
  <c r="R58" i="18"/>
  <c r="P58" i="18"/>
  <c r="L58" i="18"/>
  <c r="R44" i="18"/>
  <c r="P44" i="18"/>
  <c r="L44" i="18"/>
  <c r="R13" i="18"/>
  <c r="P13" i="18"/>
  <c r="L13" i="18"/>
  <c r="R46" i="18"/>
  <c r="P46" i="18"/>
  <c r="L46" i="18"/>
  <c r="R7" i="18"/>
  <c r="P7" i="18"/>
  <c r="L7" i="18"/>
  <c r="R27" i="18"/>
  <c r="P27" i="18"/>
  <c r="L27" i="18"/>
  <c r="R56" i="18"/>
  <c r="P56" i="18"/>
  <c r="L56" i="18"/>
  <c r="R11" i="18"/>
  <c r="P11" i="18"/>
  <c r="L11" i="18"/>
  <c r="R48" i="18"/>
  <c r="P48" i="18"/>
  <c r="L48" i="18"/>
  <c r="R15" i="18"/>
  <c r="P15" i="18"/>
  <c r="L15" i="18"/>
  <c r="R29" i="18"/>
  <c r="P29" i="18"/>
  <c r="L29" i="18"/>
  <c r="R49" i="18"/>
  <c r="P49" i="18"/>
  <c r="L49" i="18"/>
  <c r="R30" i="18"/>
  <c r="P30" i="18"/>
  <c r="L30" i="18"/>
  <c r="R9" i="18"/>
  <c r="P9" i="18"/>
  <c r="L9" i="18"/>
  <c r="R20" i="18"/>
  <c r="P20" i="18"/>
  <c r="L20" i="18"/>
  <c r="R14" i="18"/>
  <c r="P14" i="18"/>
  <c r="L14" i="18"/>
  <c r="C4" i="18"/>
  <c r="H60" i="18" l="1"/>
  <c r="F60" i="18"/>
  <c r="N60" i="18"/>
  <c r="I60" i="18"/>
  <c r="O60" i="18"/>
  <c r="Q11" i="14" l="1"/>
  <c r="P11" i="14"/>
  <c r="M11" i="14"/>
  <c r="J11" i="14"/>
  <c r="Q8" i="14"/>
  <c r="P8" i="14"/>
  <c r="M8" i="14"/>
  <c r="J8" i="14"/>
  <c r="Q6" i="14"/>
  <c r="P6" i="14"/>
  <c r="M6" i="14"/>
  <c r="J6" i="14"/>
  <c r="Q7" i="14"/>
  <c r="P7" i="14"/>
  <c r="M7" i="14"/>
  <c r="J7" i="14"/>
  <c r="Q5" i="14"/>
  <c r="P5" i="14"/>
  <c r="M5" i="14"/>
  <c r="J5" i="14"/>
  <c r="Q9" i="14"/>
  <c r="P9" i="14"/>
  <c r="M9" i="14"/>
  <c r="J9" i="14"/>
  <c r="Q18" i="14"/>
  <c r="P18" i="14"/>
  <c r="M18" i="14"/>
  <c r="J18" i="14"/>
  <c r="Q19" i="14"/>
  <c r="P19" i="14"/>
  <c r="M19" i="14"/>
  <c r="J19" i="14"/>
  <c r="Q20" i="14"/>
  <c r="P20" i="14"/>
  <c r="M20" i="14"/>
  <c r="J20" i="14"/>
  <c r="Q14" i="14"/>
  <c r="P14" i="14"/>
  <c r="M14" i="14"/>
  <c r="J14" i="14"/>
  <c r="Q17" i="14"/>
  <c r="P17" i="14"/>
  <c r="M17" i="14"/>
  <c r="J17" i="14"/>
  <c r="Q22" i="14"/>
  <c r="P22" i="14"/>
  <c r="M22" i="14"/>
  <c r="J22" i="14"/>
  <c r="Q13" i="14"/>
  <c r="P13" i="14"/>
  <c r="M13" i="14"/>
  <c r="J13" i="14"/>
  <c r="Q12" i="14"/>
  <c r="P12" i="14"/>
  <c r="M12" i="14"/>
  <c r="J12" i="14"/>
  <c r="Q15" i="14"/>
  <c r="P15" i="14"/>
  <c r="M15" i="14"/>
  <c r="J15" i="14"/>
  <c r="Q10" i="14"/>
  <c r="P10" i="14"/>
  <c r="M10" i="14"/>
  <c r="J10" i="14"/>
  <c r="Q21" i="14"/>
  <c r="P21" i="14"/>
  <c r="M21" i="14"/>
  <c r="J21" i="14"/>
  <c r="Q16" i="14"/>
  <c r="P16" i="14"/>
  <c r="M16" i="14"/>
  <c r="J16" i="14"/>
  <c r="Q15" i="13"/>
  <c r="P15" i="13"/>
  <c r="M15" i="13"/>
  <c r="J15" i="13"/>
  <c r="Q17" i="13"/>
  <c r="P17" i="13"/>
  <c r="M17" i="13"/>
  <c r="J17" i="13"/>
  <c r="Q18" i="13"/>
  <c r="P18" i="13"/>
  <c r="M18" i="13"/>
  <c r="J18" i="13"/>
  <c r="Q7" i="13"/>
  <c r="P7" i="13"/>
  <c r="M7" i="13"/>
  <c r="J7" i="13"/>
  <c r="Q14" i="13"/>
  <c r="P14" i="13"/>
  <c r="M14" i="13"/>
  <c r="J14" i="13"/>
  <c r="Q19" i="13"/>
  <c r="P19" i="13"/>
  <c r="M19" i="13"/>
  <c r="J19" i="13"/>
  <c r="Q21" i="13"/>
  <c r="P21" i="13"/>
  <c r="M21" i="13"/>
  <c r="J21" i="13"/>
  <c r="Q8" i="13"/>
  <c r="P8" i="13"/>
  <c r="M8" i="13"/>
  <c r="J8" i="13"/>
  <c r="Q16" i="13"/>
  <c r="P16" i="13"/>
  <c r="M16" i="13"/>
  <c r="J16" i="13"/>
  <c r="Q20" i="13"/>
  <c r="P20" i="13"/>
  <c r="M20" i="13"/>
  <c r="J20" i="13"/>
  <c r="Q22" i="13"/>
  <c r="P22" i="13"/>
  <c r="M22" i="13"/>
  <c r="J22" i="13"/>
  <c r="Q6" i="13"/>
  <c r="P6" i="13"/>
  <c r="M6" i="13"/>
  <c r="J6" i="13"/>
  <c r="Q9" i="13"/>
  <c r="P9" i="13"/>
  <c r="M9" i="13"/>
  <c r="J9" i="13"/>
  <c r="Q11" i="13"/>
  <c r="P11" i="13"/>
  <c r="M11" i="13"/>
  <c r="J11" i="13"/>
  <c r="Q10" i="13"/>
  <c r="P10" i="13"/>
  <c r="M10" i="13"/>
  <c r="J10" i="13"/>
  <c r="Q12" i="13"/>
  <c r="P12" i="13"/>
  <c r="M12" i="13"/>
  <c r="J12" i="13"/>
  <c r="Q13" i="13"/>
  <c r="P13" i="13"/>
  <c r="M13" i="13"/>
  <c r="J13" i="13"/>
  <c r="Q5" i="13"/>
  <c r="P5" i="13"/>
  <c r="M5" i="13"/>
  <c r="J5" i="13"/>
  <c r="Q19" i="12"/>
  <c r="P19" i="12"/>
  <c r="M19" i="12"/>
  <c r="J19" i="12"/>
  <c r="Q18" i="12"/>
  <c r="P18" i="12"/>
  <c r="M18" i="12"/>
  <c r="J18" i="12"/>
  <c r="Q12" i="12"/>
  <c r="P12" i="12"/>
  <c r="M12" i="12"/>
  <c r="J12" i="12"/>
  <c r="Q11" i="12"/>
  <c r="P11" i="12"/>
  <c r="M11" i="12"/>
  <c r="J11" i="12"/>
  <c r="Q5" i="12"/>
  <c r="P5" i="12"/>
  <c r="M5" i="12"/>
  <c r="J5" i="12"/>
  <c r="Q3" i="12"/>
  <c r="P3" i="12"/>
  <c r="M3" i="12"/>
  <c r="J3" i="12"/>
  <c r="Q2" i="12"/>
  <c r="P2" i="12"/>
  <c r="M2" i="12"/>
  <c r="J2" i="12"/>
  <c r="Q14" i="12"/>
  <c r="P14" i="12"/>
  <c r="M14" i="12"/>
  <c r="J14" i="12"/>
  <c r="Q13" i="12"/>
  <c r="P13" i="12"/>
  <c r="M13" i="12"/>
  <c r="J13" i="12"/>
  <c r="Q10" i="12"/>
  <c r="P10" i="12"/>
  <c r="M10" i="12"/>
  <c r="J10" i="12"/>
  <c r="Q9" i="12"/>
  <c r="P9" i="12"/>
  <c r="M9" i="12"/>
  <c r="J9" i="12"/>
  <c r="Q7" i="12"/>
  <c r="P7" i="12"/>
  <c r="M7" i="12"/>
  <c r="J7" i="12"/>
  <c r="Q4" i="12"/>
  <c r="P4" i="12"/>
  <c r="M4" i="12"/>
  <c r="J4" i="12"/>
  <c r="Q17" i="12"/>
  <c r="P17" i="12"/>
  <c r="M17" i="12"/>
  <c r="J17" i="12"/>
  <c r="Q16" i="12"/>
  <c r="P16" i="12"/>
  <c r="M16" i="12"/>
  <c r="J16" i="12"/>
  <c r="Q15" i="12"/>
  <c r="P15" i="12"/>
  <c r="M15" i="12"/>
  <c r="J15" i="12"/>
  <c r="Q8" i="12"/>
  <c r="P8" i="12"/>
  <c r="M8" i="12"/>
  <c r="J8" i="12"/>
  <c r="Q6" i="12"/>
  <c r="P6" i="12"/>
  <c r="M6" i="12"/>
  <c r="J6" i="12"/>
</calcChain>
</file>

<file path=xl/sharedStrings.xml><?xml version="1.0" encoding="utf-8"?>
<sst xmlns="http://schemas.openxmlformats.org/spreadsheetml/2006/main" count="416" uniqueCount="96">
  <si>
    <r>
      <t>III. F   Rozvoj výzkumných organizací na rok 2021 - přehled dle jednotlivých výzkumných organizací</t>
    </r>
    <r>
      <rPr>
        <b/>
        <sz val="12"/>
        <color indexed="8"/>
        <rFont val="Calibri"/>
        <family val="2"/>
        <charset val="238"/>
        <scheme val="minor"/>
      </rPr>
      <t xml:space="preserve"> </t>
    </r>
    <r>
      <rPr>
        <sz val="12"/>
        <color indexed="8"/>
        <rFont val="Calibri"/>
        <family val="2"/>
        <charset val="238"/>
        <scheme val="minor"/>
      </rPr>
      <t>(v tis. Kč)</t>
    </r>
  </si>
  <si>
    <t>Akademie věd ČR</t>
  </si>
  <si>
    <t>čerpaná podpora v roce 2018
dle předaných údajů z IS VaVaI</t>
  </si>
  <si>
    <r>
      <t xml:space="preserve">přidělená podpora na rok 2019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</si>
  <si>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čerpaná podpora na rok 2019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</si>
  <si>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přidělená podpora na rok 2020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</si>
  <si>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čerpaná podpora na rok 2020 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</si>
  <si>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r>
      <t xml:space="preserve">přidělená podpora na rok 2021                    dle předaných údajů z IS VaVaI
</t>
    </r>
    <r>
      <rPr>
        <b/>
        <sz val="8"/>
        <color indexed="8"/>
        <rFont val="Calibri"/>
        <family val="2"/>
        <charset val="238"/>
        <scheme val="minor"/>
      </rPr>
      <t>(vč. převodu NPU)</t>
    </r>
  </si>
  <si>
    <t>procent z 2020</t>
  </si>
  <si>
    <t>VO</t>
  </si>
  <si>
    <t>škála H20</t>
  </si>
  <si>
    <t>Reál 2021</t>
  </si>
  <si>
    <t>Návrh AS 12/2022</t>
  </si>
  <si>
    <t>Fyzikální ústav AV ČR, v. v. i.*</t>
  </si>
  <si>
    <t>A</t>
  </si>
  <si>
    <t>Mikrobiologický ústav AV ČR, v. v. i.</t>
  </si>
  <si>
    <t>Biologické centrum AV ČR, v. v. i.</t>
  </si>
  <si>
    <t>Ústav organické chemie a biochemie AV ČR, v. v. i.</t>
  </si>
  <si>
    <t>Ústav makromolekulární chemie AV ČR, v. v. i.</t>
  </si>
  <si>
    <t>B</t>
  </si>
  <si>
    <t>Ústav molekulární genetiky AV ČR, v. v. i.</t>
  </si>
  <si>
    <t>Fyziologický ústav AV ČR, v. v. i.</t>
  </si>
  <si>
    <t>Ústav jaderné fyziky AV ČR, v. v. i.</t>
  </si>
  <si>
    <t>Botanický ústav AV ČR, v. v. i.</t>
  </si>
  <si>
    <t>Ústav termomechaniky AV ČR, v. v. i.</t>
  </si>
  <si>
    <t>Ústav fyzikální chemie J. Heyrovského AV ČR, v. v. i.</t>
  </si>
  <si>
    <t>Astronomický ústav AV ČR, v. v. i.</t>
  </si>
  <si>
    <t>Ústav chemických procesů AV ČR, v. v. i.</t>
  </si>
  <si>
    <t>Filosofický ústav AV ČR, v. v. i.</t>
  </si>
  <si>
    <t>Ústav fyziky plazmatu AV ČR, v. v. i.</t>
  </si>
  <si>
    <t>Středisko společných činností AV ČR, v. v. i.</t>
  </si>
  <si>
    <t>D</t>
  </si>
  <si>
    <t>Ústav teorie informace a automatizace AV ČR, v. v. i.</t>
  </si>
  <si>
    <t>Biofyzikální ústav AV ČR, v. v. i.</t>
  </si>
  <si>
    <t>Ústav experimentální botaniky AV ČR, v. v. i.</t>
  </si>
  <si>
    <t>Ústav fyziky materiálů AV ČR, v. v. i.</t>
  </si>
  <si>
    <t>Ústav fotoniky a elektroniky AV ČR, v. v. i.</t>
  </si>
  <si>
    <t>Geofyzikální ústav AV ČR, v. v. i.</t>
  </si>
  <si>
    <t>Ústav přístrojové techniky AV ČR, v. v. i.</t>
  </si>
  <si>
    <t>Ústav pro jazyk český AV ČR, v. v. i.</t>
  </si>
  <si>
    <t>Biotechnologický ústav AV ČR, v. v. i.</t>
  </si>
  <si>
    <t>Ústav experimentální medicíny AV ČR, v. v. i.</t>
  </si>
  <si>
    <t>Archeologický ústav AV ČR, Praha, v. v. i.</t>
  </si>
  <si>
    <t>Ústav struktury a mechaniky hornin AV ČR, v. v. i.</t>
  </si>
  <si>
    <t>Matematický ústav AV ČR, v. v. i.</t>
  </si>
  <si>
    <t>Ústav fyziky atmosféry AV ČR, v. v. i.</t>
  </si>
  <si>
    <t>Historický ústav AV ČR, v. v. i.</t>
  </si>
  <si>
    <t>Ústav živočišné fyziologie a genetiky AV ČR, v. v. i.</t>
  </si>
  <si>
    <t>Ústav informatiky AV ČR, v. v. i.</t>
  </si>
  <si>
    <t>Ústav geoniky AV ČR, v. v. i.</t>
  </si>
  <si>
    <t>Geologický ústav AV ČR, v. v. i.</t>
  </si>
  <si>
    <t>Ústav pro českou literaturu AV ČR, v. v. i.</t>
  </si>
  <si>
    <t>Ústav anorganické chemie AV ČR, v. v. i.</t>
  </si>
  <si>
    <t>Sociologický ústav AV ČR, v. v. i.</t>
  </si>
  <si>
    <t>Národohospodářský ústav AV ČR, v. v. i.</t>
  </si>
  <si>
    <t>Ústav výzkumu globální změny AV ČR, v. v. i.</t>
  </si>
  <si>
    <t>Ústav analytické chemie AV ČR, v. v. i.</t>
  </si>
  <si>
    <t>Archeologický ústav AV ČR, Brno, v. v. i.</t>
  </si>
  <si>
    <t>Ústav teoretické a aplikované mechaniky AV ČR, v. v. i.</t>
  </si>
  <si>
    <t>Knihovna AV ČR, v. v. i.</t>
  </si>
  <si>
    <t>Ústav dějin umění AV ČR, v. v. i.</t>
  </si>
  <si>
    <t>Ústav pro soudobé dějiny AV ČR, v. v. i.</t>
  </si>
  <si>
    <t>Ústav biologie obratlovců AV ČR, v. v. i.</t>
  </si>
  <si>
    <t>Ústav pro hydrodynamiku AV ČR, v. v. i.</t>
  </si>
  <si>
    <t>Etnologický ústav AV ČR, v. v. i.</t>
  </si>
  <si>
    <t>Orientální ústav AV ČR, v. v. i.</t>
  </si>
  <si>
    <t>Masarykův ústav a Archiv AV ČR, v. v. i.</t>
  </si>
  <si>
    <t>Ústav státu a práva AV ČR, v. v. i.</t>
  </si>
  <si>
    <t>Psychologický ústav AV ČR, v. v. i.</t>
  </si>
  <si>
    <t>Slovanský ústav AV ČR, v. v. i.</t>
  </si>
  <si>
    <t>Vysvětlivky:</t>
  </si>
  <si>
    <t>meziroční nárůst DK RVO2020-2021</t>
  </si>
  <si>
    <t>pod 95%</t>
  </si>
  <si>
    <t>95 - 110 %</t>
  </si>
  <si>
    <t>do 150%</t>
  </si>
  <si>
    <t>do 250%</t>
  </si>
  <si>
    <t>ještě víc</t>
  </si>
  <si>
    <t>C</t>
  </si>
  <si>
    <t>Vědní oblast (sekce)</t>
  </si>
  <si>
    <t>korekce OKM 24.2.2022</t>
  </si>
  <si>
    <t>celkový nárůst 2018-22</t>
  </si>
  <si>
    <t>procenta fixace</t>
  </si>
  <si>
    <t>meziroční nárust</t>
  </si>
  <si>
    <t>DKRVO navýšeno o NPU</t>
  </si>
  <si>
    <t xml:space="preserve"> (Národní program udržitelnosti)</t>
  </si>
  <si>
    <t xml:space="preserve">celkový nárůst 2018-22 </t>
  </si>
  <si>
    <t xml:space="preserve">procenta fixace    </t>
  </si>
  <si>
    <t>Celkový součet</t>
  </si>
  <si>
    <t>celkový nárust</t>
  </si>
  <si>
    <t>* včetně RVO na ELI</t>
  </si>
  <si>
    <t>absolutní nárůst 2018-2021</t>
  </si>
  <si>
    <t>absolutní meziroční nárůst</t>
  </si>
  <si>
    <t>Fixace                        dle UV 
č. 309/2018</t>
  </si>
  <si>
    <t>Fixace dle UV č. 309/2018</t>
  </si>
  <si>
    <t>podrobně viz Principy financování, kap. 3.2</t>
  </si>
  <si>
    <t>in Metodika 2017+, schválená UV č.107/2017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</si>
</sst>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K_č_-;\-* #,##0.00\ _K_č_-;_-* &quot;-&quot;??\ _K_č_-;_-@_-"/>
    <numFmt numFmtId="165" formatCode="_-* #,##0\ _K_č_-;\-* #,##0\ _K_č_-;_-* &quot;-&quot;??\ _K_č_-;_-@_-"/>
  </numFmts>
  <fonts count="2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indexed="8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b/>
      <i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i/>
      <sz val="11"/>
      <color rgb="FF7030A0"/>
      <name val="Calibri"/>
      <family val="2"/>
      <charset val="238"/>
      <scheme val="minor"/>
    </font>
    <font>
      <b/>
      <sz val="11"/>
      <color rgb="FF7030A0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1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rgb="FF7030A0"/>
      </left>
      <right style="thick">
        <color rgb="FF7030A0"/>
      </right>
      <top style="thick">
        <color rgb="FF7030A0"/>
      </top>
      <bottom style="thick">
        <color rgb="FF7030A0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8" fillId="0" borderId="0"/>
    <xf numFmtId="164" fontId="1" fillId="0" borderId="0" applyFont="0" applyFill="0" applyBorder="0" applyAlignment="0" applyProtection="0"/>
  </cellStyleXfs>
  <cellXfs count="128">
    <xf numFmtId="0" fontId="0" fillId="0" borderId="0" xfId="0"/>
    <xf numFmtId="0" fontId="4" fillId="0" borderId="0" xfId="0" applyFont="1"/>
    <xf numFmtId="0" fontId="7" fillId="0" borderId="0" xfId="0" applyFont="1"/>
    <xf numFmtId="0" fontId="0" fillId="0" borderId="0" xfId="0" applyAlignment="1">
      <alignment horizontal="right"/>
    </xf>
    <xf numFmtId="0" fontId="9" fillId="2" borderId="1" xfId="3" applyFont="1" applyFill="1" applyBorder="1" applyAlignment="1">
      <alignment horizontal="center" vertical="center" wrapText="1"/>
    </xf>
    <xf numFmtId="0" fontId="9" fillId="3" borderId="2" xfId="3" applyFont="1" applyFill="1" applyBorder="1" applyAlignment="1">
      <alignment horizontal="center" vertical="center" wrapText="1"/>
    </xf>
    <xf numFmtId="0" fontId="9" fillId="2" borderId="3" xfId="3" applyFont="1" applyFill="1" applyBorder="1" applyAlignment="1">
      <alignment horizontal="center" vertical="center" wrapText="1"/>
    </xf>
    <xf numFmtId="0" fontId="9" fillId="2" borderId="4" xfId="3" applyFont="1" applyFill="1" applyBorder="1" applyAlignment="1">
      <alignment horizontal="center" vertical="center" wrapText="1"/>
    </xf>
    <xf numFmtId="0" fontId="11" fillId="2" borderId="3" xfId="3" applyFont="1" applyFill="1" applyBorder="1" applyAlignment="1">
      <alignment horizontal="center" vertical="center" wrapText="1"/>
    </xf>
    <xf numFmtId="0" fontId="9" fillId="2" borderId="5" xfId="3" applyFont="1" applyFill="1" applyBorder="1" applyAlignment="1">
      <alignment horizontal="center" vertical="center" wrapText="1"/>
    </xf>
    <xf numFmtId="0" fontId="11" fillId="2" borderId="5" xfId="3" applyFont="1" applyFill="1" applyBorder="1" applyAlignment="1">
      <alignment horizontal="center" vertical="center" wrapText="1"/>
    </xf>
    <xf numFmtId="0" fontId="12" fillId="0" borderId="6" xfId="3" applyFont="1" applyFill="1" applyBorder="1"/>
    <xf numFmtId="0" fontId="12" fillId="5" borderId="10" xfId="3" applyFont="1" applyFill="1" applyBorder="1"/>
    <xf numFmtId="0" fontId="12" fillId="5" borderId="11" xfId="0" applyFont="1" applyFill="1" applyBorder="1"/>
    <xf numFmtId="9" fontId="0" fillId="0" borderId="10" xfId="1" applyFont="1" applyFill="1" applyBorder="1"/>
    <xf numFmtId="0" fontId="0" fillId="0" borderId="10" xfId="0" applyFont="1" applyBorder="1"/>
    <xf numFmtId="0" fontId="12" fillId="0" borderId="13" xfId="3" applyFont="1" applyFill="1" applyBorder="1"/>
    <xf numFmtId="3" fontId="1" fillId="0" borderId="13" xfId="2" applyNumberFormat="1" applyFill="1" applyBorder="1"/>
    <xf numFmtId="3" fontId="1" fillId="0" borderId="14" xfId="2" applyNumberFormat="1" applyFill="1" applyBorder="1"/>
    <xf numFmtId="3" fontId="1" fillId="0" borderId="11" xfId="2" applyNumberFormat="1" applyFill="1" applyBorder="1"/>
    <xf numFmtId="9" fontId="13" fillId="6" borderId="10" xfId="1" applyFont="1" applyFill="1" applyBorder="1"/>
    <xf numFmtId="10" fontId="1" fillId="0" borderId="10" xfId="1" applyNumberFormat="1" applyFont="1" applyBorder="1"/>
    <xf numFmtId="9" fontId="3" fillId="0" borderId="10" xfId="1" applyFont="1" applyBorder="1"/>
    <xf numFmtId="3" fontId="1" fillId="7" borderId="11" xfId="2" applyNumberFormat="1" applyFill="1" applyBorder="1"/>
    <xf numFmtId="0" fontId="12" fillId="8" borderId="10" xfId="3" applyFont="1" applyFill="1" applyBorder="1"/>
    <xf numFmtId="0" fontId="12" fillId="8" borderId="11" xfId="0" applyFont="1" applyFill="1" applyBorder="1"/>
    <xf numFmtId="0" fontId="0" fillId="0" borderId="13" xfId="0" applyFont="1" applyFill="1" applyBorder="1" applyAlignment="1">
      <alignment horizontal="left" vertical="center"/>
    </xf>
    <xf numFmtId="0" fontId="0" fillId="8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horizontal="left" vertical="center"/>
    </xf>
    <xf numFmtId="0" fontId="12" fillId="0" borderId="15" xfId="3" applyFont="1" applyFill="1" applyBorder="1"/>
    <xf numFmtId="3" fontId="1" fillId="0" borderId="15" xfId="2" applyNumberFormat="1" applyFill="1" applyBorder="1"/>
    <xf numFmtId="3" fontId="1" fillId="0" borderId="16" xfId="2" applyNumberFormat="1" applyFill="1" applyBorder="1"/>
    <xf numFmtId="3" fontId="1" fillId="0" borderId="17" xfId="2" applyNumberFormat="1" applyFill="1" applyBorder="1"/>
    <xf numFmtId="9" fontId="13" fillId="6" borderId="18" xfId="1" applyFont="1" applyFill="1" applyBorder="1"/>
    <xf numFmtId="0" fontId="0" fillId="0" borderId="10" xfId="0" applyBorder="1"/>
    <xf numFmtId="0" fontId="0" fillId="0" borderId="0" xfId="0" applyBorder="1"/>
    <xf numFmtId="0" fontId="13" fillId="0" borderId="0" xfId="0" applyFont="1"/>
    <xf numFmtId="0" fontId="0" fillId="7" borderId="0" xfId="0" applyFill="1" applyBorder="1"/>
    <xf numFmtId="3" fontId="1" fillId="6" borderId="0" xfId="2" applyNumberFormat="1" applyFill="1" applyBorder="1"/>
    <xf numFmtId="3" fontId="0" fillId="4" borderId="0" xfId="0" applyNumberFormat="1" applyFill="1" applyBorder="1"/>
    <xf numFmtId="0" fontId="12" fillId="9" borderId="0" xfId="3" applyFont="1" applyFill="1" applyBorder="1"/>
    <xf numFmtId="0" fontId="12" fillId="10" borderId="0" xfId="3" applyFont="1" applyFill="1" applyBorder="1"/>
    <xf numFmtId="0" fontId="0" fillId="5" borderId="0" xfId="0" applyFill="1" applyBorder="1"/>
    <xf numFmtId="0" fontId="0" fillId="8" borderId="0" xfId="0" applyFill="1" applyBorder="1"/>
    <xf numFmtId="0" fontId="0" fillId="11" borderId="0" xfId="0" applyFill="1" applyBorder="1"/>
    <xf numFmtId="0" fontId="2" fillId="0" borderId="0" xfId="0" applyFont="1"/>
    <xf numFmtId="0" fontId="14" fillId="0" borderId="0" xfId="0" applyFont="1"/>
    <xf numFmtId="0" fontId="14" fillId="12" borderId="0" xfId="0" applyFont="1" applyFill="1"/>
    <xf numFmtId="0" fontId="14" fillId="12" borderId="6" xfId="3" applyFont="1" applyFill="1" applyBorder="1"/>
    <xf numFmtId="3" fontId="14" fillId="0" borderId="7" xfId="2" applyNumberFormat="1" applyFont="1" applyFill="1" applyBorder="1"/>
    <xf numFmtId="3" fontId="14" fillId="0" borderId="8" xfId="2" applyNumberFormat="1" applyFont="1" applyFill="1" applyBorder="1"/>
    <xf numFmtId="3" fontId="14" fillId="0" borderId="9" xfId="2" applyNumberFormat="1" applyFont="1" applyFill="1" applyBorder="1"/>
    <xf numFmtId="9" fontId="15" fillId="4" borderId="10" xfId="1" applyFont="1" applyFill="1" applyBorder="1"/>
    <xf numFmtId="0" fontId="14" fillId="5" borderId="10" xfId="3" applyFont="1" applyFill="1" applyBorder="1"/>
    <xf numFmtId="0" fontId="14" fillId="5" borderId="11" xfId="0" applyFont="1" applyFill="1" applyBorder="1"/>
    <xf numFmtId="9" fontId="14" fillId="0" borderId="10" xfId="1" applyFont="1" applyFill="1" applyBorder="1"/>
    <xf numFmtId="0" fontId="14" fillId="0" borderId="10" xfId="0" applyFont="1" applyBorder="1"/>
    <xf numFmtId="10" fontId="14" fillId="0" borderId="12" xfId="1" applyNumberFormat="1" applyFont="1" applyBorder="1"/>
    <xf numFmtId="9" fontId="16" fillId="0" borderId="12" xfId="1" applyFont="1" applyBorder="1"/>
    <xf numFmtId="3" fontId="14" fillId="0" borderId="13" xfId="2" applyNumberFormat="1" applyFont="1" applyFill="1" applyBorder="1"/>
    <xf numFmtId="3" fontId="14" fillId="0" borderId="14" xfId="2" applyNumberFormat="1" applyFont="1" applyFill="1" applyBorder="1"/>
    <xf numFmtId="3" fontId="14" fillId="0" borderId="11" xfId="2" applyNumberFormat="1" applyFont="1" applyFill="1" applyBorder="1"/>
    <xf numFmtId="9" fontId="15" fillId="6" borderId="10" xfId="1" applyFont="1" applyFill="1" applyBorder="1"/>
    <xf numFmtId="10" fontId="14" fillId="0" borderId="10" xfId="1" applyNumberFormat="1" applyFont="1" applyBorder="1"/>
    <xf numFmtId="0" fontId="14" fillId="12" borderId="13" xfId="3" applyFont="1" applyFill="1" applyBorder="1"/>
    <xf numFmtId="0" fontId="14" fillId="8" borderId="10" xfId="3" applyFont="1" applyFill="1" applyBorder="1"/>
    <xf numFmtId="0" fontId="14" fillId="8" borderId="11" xfId="0" applyFont="1" applyFill="1" applyBorder="1"/>
    <xf numFmtId="0" fontId="14" fillId="12" borderId="13" xfId="0" applyFont="1" applyFill="1" applyBorder="1" applyAlignment="1">
      <alignment horizontal="left" vertical="center"/>
    </xf>
    <xf numFmtId="9" fontId="15" fillId="7" borderId="10" xfId="1" applyFont="1" applyFill="1" applyBorder="1"/>
    <xf numFmtId="0" fontId="14" fillId="8" borderId="10" xfId="0" applyFont="1" applyFill="1" applyBorder="1" applyAlignment="1">
      <alignment horizontal="left" vertical="center"/>
    </xf>
    <xf numFmtId="9" fontId="15" fillId="9" borderId="10" xfId="1" applyFont="1" applyFill="1" applyBorder="1"/>
    <xf numFmtId="3" fontId="14" fillId="7" borderId="11" xfId="2" applyNumberFormat="1" applyFont="1" applyFill="1" applyBorder="1"/>
    <xf numFmtId="0" fontId="17" fillId="7" borderId="0" xfId="2" applyFont="1" applyFill="1"/>
    <xf numFmtId="9" fontId="14" fillId="4" borderId="10" xfId="1" applyFont="1" applyFill="1" applyBorder="1"/>
    <xf numFmtId="9" fontId="12" fillId="4" borderId="10" xfId="1" applyFont="1" applyFill="1" applyBorder="1"/>
    <xf numFmtId="9" fontId="3" fillId="13" borderId="10" xfId="1" applyFont="1" applyFill="1" applyBorder="1"/>
    <xf numFmtId="9" fontId="3" fillId="4" borderId="10" xfId="1" applyFont="1" applyFill="1" applyBorder="1"/>
    <xf numFmtId="0" fontId="12" fillId="14" borderId="18" xfId="3" applyFont="1" applyFill="1" applyBorder="1"/>
    <xf numFmtId="0" fontId="12" fillId="14" borderId="11" xfId="0" applyFont="1" applyFill="1" applyBorder="1"/>
    <xf numFmtId="0" fontId="17" fillId="0" borderId="0" xfId="2" applyFont="1" applyFill="1"/>
    <xf numFmtId="165" fontId="14" fillId="0" borderId="10" xfId="4" applyNumberFormat="1" applyFont="1" applyBorder="1"/>
    <xf numFmtId="165" fontId="0" fillId="0" borderId="10" xfId="4" applyNumberFormat="1" applyFont="1" applyBorder="1"/>
    <xf numFmtId="0" fontId="7" fillId="0" borderId="0" xfId="2" applyFont="1" applyAlignment="1">
      <alignment horizontal="center"/>
    </xf>
    <xf numFmtId="0" fontId="7" fillId="0" borderId="0" xfId="2" applyFont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3" fontId="1" fillId="0" borderId="7" xfId="2" applyNumberFormat="1" applyFill="1" applyBorder="1"/>
    <xf numFmtId="3" fontId="1" fillId="0" borderId="8" xfId="2" applyNumberFormat="1" applyFill="1" applyBorder="1"/>
    <xf numFmtId="3" fontId="1" fillId="0" borderId="9" xfId="2" applyNumberFormat="1" applyFill="1" applyBorder="1"/>
    <xf numFmtId="9" fontId="3" fillId="0" borderId="12" xfId="1" applyFont="1" applyBorder="1"/>
    <xf numFmtId="9" fontId="2" fillId="0" borderId="10" xfId="1" applyFont="1" applyFill="1" applyBorder="1"/>
    <xf numFmtId="9" fontId="3" fillId="0" borderId="19" xfId="1" applyFont="1" applyBorder="1"/>
    <xf numFmtId="0" fontId="18" fillId="0" borderId="1" xfId="3" applyFont="1" applyFill="1" applyBorder="1"/>
    <xf numFmtId="3" fontId="3" fillId="3" borderId="20" xfId="2" applyNumberFormat="1" applyFont="1" applyFill="1" applyBorder="1"/>
    <xf numFmtId="3" fontId="3" fillId="3" borderId="21" xfId="2" applyNumberFormat="1" applyFont="1" applyFill="1" applyBorder="1"/>
    <xf numFmtId="3" fontId="3" fillId="3" borderId="22" xfId="2" applyNumberFormat="1" applyFont="1" applyFill="1" applyBorder="1"/>
    <xf numFmtId="9" fontId="3" fillId="3" borderId="1" xfId="0" applyNumberFormat="1" applyFont="1" applyFill="1" applyBorder="1"/>
    <xf numFmtId="0" fontId="19" fillId="0" borderId="10" xfId="3" applyFont="1" applyFill="1" applyBorder="1"/>
    <xf numFmtId="9" fontId="13" fillId="0" borderId="10" xfId="0" applyNumberFormat="1" applyFont="1" applyBorder="1"/>
    <xf numFmtId="0" fontId="13" fillId="0" borderId="10" xfId="0" applyFont="1" applyBorder="1"/>
    <xf numFmtId="9" fontId="13" fillId="0" borderId="10" xfId="1" applyNumberFormat="1" applyFont="1" applyBorder="1"/>
    <xf numFmtId="10" fontId="0" fillId="0" borderId="0" xfId="1" applyNumberFormat="1" applyFont="1"/>
    <xf numFmtId="9" fontId="20" fillId="0" borderId="10" xfId="1" applyFont="1" applyBorder="1"/>
    <xf numFmtId="165" fontId="1" fillId="0" borderId="10" xfId="4" applyNumberFormat="1" applyFont="1" applyFill="1" applyBorder="1" applyAlignment="1">
      <alignment horizontal="right" vertical="top"/>
    </xf>
    <xf numFmtId="3" fontId="3" fillId="3" borderId="21" xfId="2" applyNumberFormat="1" applyFont="1" applyFill="1" applyBorder="1" applyAlignment="1">
      <alignment horizontal="right"/>
    </xf>
    <xf numFmtId="0" fontId="14" fillId="0" borderId="0" xfId="0" applyFont="1" applyFill="1" applyAlignment="1">
      <alignment horizontal="center"/>
    </xf>
    <xf numFmtId="0" fontId="14" fillId="0" borderId="13" xfId="3" applyFont="1" applyFill="1" applyBorder="1"/>
    <xf numFmtId="165" fontId="14" fillId="0" borderId="10" xfId="4" applyNumberFormat="1" applyFont="1" applyFill="1" applyBorder="1" applyAlignment="1">
      <alignment horizontal="right" vertical="top"/>
    </xf>
    <xf numFmtId="9" fontId="16" fillId="0" borderId="10" xfId="1" applyFont="1" applyBorder="1"/>
    <xf numFmtId="0" fontId="14" fillId="0" borderId="13" xfId="0" applyFont="1" applyFill="1" applyBorder="1" applyAlignment="1">
      <alignment horizontal="left" vertical="center"/>
    </xf>
    <xf numFmtId="3" fontId="3" fillId="3" borderId="23" xfId="2" applyNumberFormat="1" applyFont="1" applyFill="1" applyBorder="1"/>
    <xf numFmtId="165" fontId="1" fillId="0" borderId="12" xfId="4" applyNumberFormat="1" applyFont="1" applyBorder="1" applyAlignment="1">
      <alignment horizontal="right"/>
    </xf>
    <xf numFmtId="9" fontId="1" fillId="0" borderId="12" xfId="1" applyNumberFormat="1" applyFont="1" applyBorder="1"/>
    <xf numFmtId="9" fontId="2" fillId="0" borderId="10" xfId="1" applyNumberFormat="1" applyFont="1" applyBorder="1"/>
    <xf numFmtId="9" fontId="1" fillId="0" borderId="10" xfId="1" applyNumberFormat="1" applyFont="1" applyBorder="1"/>
    <xf numFmtId="9" fontId="14" fillId="0" borderId="10" xfId="1" applyNumberFormat="1" applyFont="1" applyBorder="1"/>
    <xf numFmtId="0" fontId="0" fillId="0" borderId="24" xfId="0" applyFill="1" applyBorder="1"/>
    <xf numFmtId="0" fontId="14" fillId="0" borderId="0" xfId="0" applyFont="1" applyFill="1"/>
    <xf numFmtId="0" fontId="0" fillId="0" borderId="0" xfId="0" applyFill="1"/>
    <xf numFmtId="0" fontId="9" fillId="3" borderId="5" xfId="3" applyFont="1" applyFill="1" applyBorder="1" applyAlignment="1">
      <alignment horizontal="center" vertical="center" wrapText="1"/>
    </xf>
    <xf numFmtId="0" fontId="12" fillId="0" borderId="0" xfId="3" applyFont="1" applyFill="1" applyBorder="1"/>
    <xf numFmtId="0" fontId="0" fillId="15" borderId="0" xfId="0" applyFill="1" applyBorder="1"/>
    <xf numFmtId="0" fontId="9" fillId="3" borderId="5" xfId="3" applyFont="1" applyFill="1" applyBorder="1" applyAlignment="1">
      <alignment horizontal="left" vertical="top"/>
    </xf>
    <xf numFmtId="0" fontId="13" fillId="0" borderId="0" xfId="0" applyFont="1" applyFill="1"/>
    <xf numFmtId="0" fontId="0" fillId="0" borderId="0" xfId="0" applyFill="1" applyBorder="1"/>
    <xf numFmtId="3" fontId="1" fillId="0" borderId="0" xfId="2" applyNumberFormat="1" applyFill="1" applyBorder="1"/>
    <xf numFmtId="3" fontId="0" fillId="0" borderId="0" xfId="0" applyNumberFormat="1" applyFill="1" applyBorder="1"/>
    <xf numFmtId="0" fontId="2" fillId="0" borderId="0" xfId="0" applyFont="1" applyFill="1"/>
  </cellXfs>
  <cellStyles count="5">
    <cellStyle name="Čárka" xfId="4" builtinId="3"/>
    <cellStyle name="Normální" xfId="0" builtinId="0"/>
    <cellStyle name="Normální 2" xfId="3"/>
    <cellStyle name="Normální 3" xfId="2"/>
    <cellStyle name="Procenta" xfId="1" builtinId="5"/>
  </cellStyles>
  <dxfs count="0"/>
  <tableStyles count="0" defaultTableStyle="TableStyleMedium2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Nárůst</a:t>
            </a:r>
            <a:r>
              <a:rPr lang="cs-CZ" baseline="0"/>
              <a:t>y  v implementačním období 2018 - 2021</a:t>
            </a:r>
            <a:endParaRPr lang="cs-CZ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'AV celkový pohled'!$L$4</c:f>
              <c:strCache>
                <c:ptCount val="1"/>
                <c:pt idx="0">
                  <c:v>procenta fixace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Pt>
            <c:idx val="3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E7A5-452A-A009-E1861B093509}"/>
              </c:ext>
            </c:extLst>
          </c:dPt>
          <c:dPt>
            <c:idx val="3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E7A5-452A-A009-E1861B093509}"/>
              </c:ext>
            </c:extLst>
          </c:dPt>
          <c:dPt>
            <c:idx val="3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E7A5-452A-A009-E1861B093509}"/>
              </c:ext>
            </c:extLst>
          </c:dPt>
          <c:dPt>
            <c:idx val="33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E7A5-452A-A009-E1861B093509}"/>
              </c:ext>
            </c:extLst>
          </c:dPt>
          <c:dPt>
            <c:idx val="34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E7A5-452A-A009-E1861B093509}"/>
              </c:ext>
            </c:extLst>
          </c:dPt>
          <c:dPt>
            <c:idx val="35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E7A5-452A-A009-E1861B093509}"/>
              </c:ext>
            </c:extLst>
          </c:dPt>
          <c:dPt>
            <c:idx val="36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E7A5-452A-A009-E1861B093509}"/>
              </c:ext>
            </c:extLst>
          </c:dPt>
          <c:dPt>
            <c:idx val="37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F-E7A5-452A-A009-E1861B093509}"/>
              </c:ext>
            </c:extLst>
          </c:dPt>
          <c:dPt>
            <c:idx val="38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E7A5-452A-A009-E1861B093509}"/>
              </c:ext>
            </c:extLst>
          </c:dPt>
          <c:dPt>
            <c:idx val="39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3-E7A5-452A-A009-E1861B093509}"/>
              </c:ext>
            </c:extLst>
          </c:dPt>
          <c:dPt>
            <c:idx val="4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5-E7A5-452A-A009-E1861B093509}"/>
              </c:ext>
            </c:extLst>
          </c:dPt>
          <c:dPt>
            <c:idx val="4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7-E7A5-452A-A009-E1861B093509}"/>
              </c:ext>
            </c:extLst>
          </c:dPt>
          <c:dPt>
            <c:idx val="4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9-E7A5-452A-A009-E1861B093509}"/>
              </c:ext>
            </c:extLst>
          </c:dPt>
          <c:dPt>
            <c:idx val="43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B-E7A5-452A-A009-E1861B093509}"/>
              </c:ext>
            </c:extLst>
          </c:dPt>
          <c:dPt>
            <c:idx val="44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D-E7A5-452A-A009-E1861B093509}"/>
              </c:ext>
            </c:extLst>
          </c:dPt>
          <c:dPt>
            <c:idx val="45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F-E7A5-452A-A009-E1861B093509}"/>
              </c:ext>
            </c:extLst>
          </c:dPt>
          <c:dPt>
            <c:idx val="46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1-E7A5-452A-A009-E1861B093509}"/>
              </c:ext>
            </c:extLst>
          </c:dPt>
          <c:dPt>
            <c:idx val="47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3-E7A5-452A-A009-E1861B093509}"/>
              </c:ext>
            </c:extLst>
          </c:dPt>
          <c:dPt>
            <c:idx val="48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5-E7A5-452A-A009-E1861B093509}"/>
              </c:ext>
            </c:extLst>
          </c:dPt>
          <c:dPt>
            <c:idx val="49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7-E7A5-452A-A009-E1861B093509}"/>
              </c:ext>
            </c:extLst>
          </c:dPt>
          <c:dPt>
            <c:idx val="50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9-E7A5-452A-A009-E1861B093509}"/>
              </c:ext>
            </c:extLst>
          </c:dPt>
          <c:dPt>
            <c:idx val="51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B-E7A5-452A-A009-E1861B093509}"/>
              </c:ext>
            </c:extLst>
          </c:dPt>
          <c:dPt>
            <c:idx val="52"/>
            <c:invertIfNegative val="0"/>
            <c:bubble3D val="0"/>
            <c:spPr>
              <a:solidFill>
                <a:schemeClr val="bg1">
                  <a:lumMod val="6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D-E7A5-452A-A009-E1861B093509}"/>
              </c:ext>
            </c:extLst>
          </c:dPt>
          <c:dPt>
            <c:idx val="5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F-E7A5-452A-A009-E1861B093509}"/>
              </c:ext>
            </c:extLst>
          </c:dPt>
          <c:cat>
            <c:multiLvlStrRef>
              <c:f>'AV celkový pohled'!$J$5:$K$58</c:f>
              <c:multiLvlStrCache>
                <c:ptCount val="54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A</c:v>
                  </c:pt>
                  <c:pt idx="7">
                    <c:v>A</c:v>
                  </c:pt>
                  <c:pt idx="8">
                    <c:v>A</c:v>
                  </c:pt>
                  <c:pt idx="9">
                    <c:v>A</c:v>
                  </c:pt>
                  <c:pt idx="10">
                    <c:v>A</c:v>
                  </c:pt>
                  <c:pt idx="11">
                    <c:v>A</c:v>
                  </c:pt>
                  <c:pt idx="12">
                    <c:v>A</c:v>
                  </c:pt>
                  <c:pt idx="13">
                    <c:v>A</c:v>
                  </c:pt>
                  <c:pt idx="14">
                    <c:v>A</c:v>
                  </c:pt>
                  <c:pt idx="15">
                    <c:v>A</c:v>
                  </c:pt>
                  <c:pt idx="16">
                    <c:v>A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A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  <c:pt idx="24">
                    <c:v>A</c:v>
                  </c:pt>
                  <c:pt idx="25">
                    <c:v>A</c:v>
                  </c:pt>
                  <c:pt idx="26">
                    <c:v>A</c:v>
                  </c:pt>
                  <c:pt idx="27">
                    <c:v>A</c:v>
                  </c:pt>
                  <c:pt idx="28">
                    <c:v>A</c:v>
                  </c:pt>
                  <c:pt idx="29">
                    <c:v>A</c:v>
                  </c:pt>
                  <c:pt idx="30">
                    <c:v>B</c:v>
                  </c:pt>
                  <c:pt idx="31">
                    <c:v>B</c:v>
                  </c:pt>
                  <c:pt idx="32">
                    <c:v>B</c:v>
                  </c:pt>
                  <c:pt idx="33">
                    <c:v>B</c:v>
                  </c:pt>
                  <c:pt idx="34">
                    <c:v>B</c:v>
                  </c:pt>
                  <c:pt idx="35">
                    <c:v>B</c:v>
                  </c:pt>
                  <c:pt idx="36">
                    <c:v>B</c:v>
                  </c:pt>
                  <c:pt idx="37">
                    <c:v>B</c:v>
                  </c:pt>
                  <c:pt idx="38">
                    <c:v>B</c:v>
                  </c:pt>
                  <c:pt idx="39">
                    <c:v>B</c:v>
                  </c:pt>
                  <c:pt idx="40">
                    <c:v>B</c:v>
                  </c:pt>
                  <c:pt idx="41">
                    <c:v>B</c:v>
                  </c:pt>
                  <c:pt idx="42">
                    <c:v>B</c:v>
                  </c:pt>
                  <c:pt idx="43">
                    <c:v>B</c:v>
                  </c:pt>
                  <c:pt idx="44">
                    <c:v>B</c:v>
                  </c:pt>
                  <c:pt idx="45">
                    <c:v>B</c:v>
                  </c:pt>
                  <c:pt idx="46">
                    <c:v>B</c:v>
                  </c:pt>
                  <c:pt idx="47">
                    <c:v>B</c:v>
                  </c:pt>
                  <c:pt idx="48">
                    <c:v>B</c:v>
                  </c:pt>
                  <c:pt idx="49">
                    <c:v>B</c:v>
                  </c:pt>
                  <c:pt idx="50">
                    <c:v>B</c:v>
                  </c:pt>
                  <c:pt idx="51">
                    <c:v>B</c:v>
                  </c:pt>
                  <c:pt idx="52">
                    <c:v>B</c:v>
                  </c:pt>
                  <c:pt idx="53">
                    <c:v>D</c:v>
                  </c:pt>
                </c:lvl>
                <c:lvl>
                  <c:pt idx="0">
                    <c:v>Archeologický ústav AV ČR, Brno, v. v. i.</c:v>
                  </c:pt>
                  <c:pt idx="1">
                    <c:v>Archeologický ústav AV ČR, Praha, v. v. i.</c:v>
                  </c:pt>
                  <c:pt idx="2">
                    <c:v>Astronomický ústav AV ČR, v. v. i.</c:v>
                  </c:pt>
                  <c:pt idx="3">
                    <c:v>Biofyzikální ústav AV ČR, v. v. i.</c:v>
                  </c:pt>
                  <c:pt idx="4">
                    <c:v>Biologické centrum AV ČR, v. v. i.</c:v>
                  </c:pt>
                  <c:pt idx="5">
                    <c:v>Biotechnologický ústav AV ČR, v. v. i.</c:v>
                  </c:pt>
                  <c:pt idx="6">
                    <c:v>Botanický ústav AV ČR, v. v. i.</c:v>
                  </c:pt>
                  <c:pt idx="7">
                    <c:v>Etnologický ústav AV ČR, v. v. i.</c:v>
                  </c:pt>
                  <c:pt idx="8">
                    <c:v>Filosofický ústav AV ČR, v. v. i.</c:v>
                  </c:pt>
                  <c:pt idx="9">
                    <c:v>Fyzikální ústav AV ČR, v. v. i.*</c:v>
                  </c:pt>
                  <c:pt idx="10">
                    <c:v>Fyziologický ústav AV ČR, v. v. i.</c:v>
                  </c:pt>
                  <c:pt idx="11">
                    <c:v>Geofyzikální ústav AV ČR, v. v. i.</c:v>
                  </c:pt>
                  <c:pt idx="12">
                    <c:v>Knihovna AV ČR, v. v. i.</c:v>
                  </c:pt>
                  <c:pt idx="13">
                    <c:v>Masarykův ústav a Archiv AV ČR, v. v. i.</c:v>
                  </c:pt>
                  <c:pt idx="14">
                    <c:v>Matematický ústav AV ČR, v. v. i.</c:v>
                  </c:pt>
                  <c:pt idx="15">
                    <c:v>Mikrobiologický ústav AV ČR, v. v. i.</c:v>
                  </c:pt>
                  <c:pt idx="16">
                    <c:v>Národohospodářský ústav AV ČR, v. v. i.</c:v>
                  </c:pt>
                  <c:pt idx="17">
                    <c:v>Orientální ústav AV ČR, v. v. i.</c:v>
                  </c:pt>
                  <c:pt idx="18">
                    <c:v>Ústav biologie obratlovců AV ČR, v. v. i.</c:v>
                  </c:pt>
                  <c:pt idx="19">
                    <c:v>Ústav dějin umění AV ČR, v. v. i.</c:v>
                  </c:pt>
                  <c:pt idx="20">
                    <c:v>Ústav experimentální botaniky AV ČR, v. v. i.</c:v>
                  </c:pt>
                  <c:pt idx="21">
                    <c:v>Ústav experimentální medicíny AV ČR, v. v. i.</c:v>
                  </c:pt>
                  <c:pt idx="22">
                    <c:v>Ústav fyzikální chemie J. Heyrovského AV ČR, v. v. i.</c:v>
                  </c:pt>
                  <c:pt idx="23">
                    <c:v>Ústav fyziky materiálů AV ČR, v. v. i.</c:v>
                  </c:pt>
                  <c:pt idx="24">
                    <c:v>Ústav molekulární genetiky AV ČR, v. v. i.</c:v>
                  </c:pt>
                  <c:pt idx="25">
                    <c:v>Ústav organické chemie a biochemie AV ČR, v. v. i.</c:v>
                  </c:pt>
                  <c:pt idx="26">
                    <c:v>Ústav pro českou literaturu AV ČR, v. v. i.</c:v>
                  </c:pt>
                  <c:pt idx="27">
                    <c:v>Ústav pro jazyk český AV ČR, v. v. i.</c:v>
                  </c:pt>
                  <c:pt idx="28">
                    <c:v>Ústav pro soudobé dějiny AV ČR, v. v. i.</c:v>
                  </c:pt>
                  <c:pt idx="29">
                    <c:v>Ústav výzkumu globální změny AV ČR, v. v. i.</c:v>
                  </c:pt>
                  <c:pt idx="30">
                    <c:v>Geologický ústav AV ČR, v. v. i.</c:v>
                  </c:pt>
                  <c:pt idx="31">
                    <c:v>Historický ústav AV ČR, v. v. i.</c:v>
                  </c:pt>
                  <c:pt idx="32">
                    <c:v>Psychologický ústav AV ČR, v. v. i.</c:v>
                  </c:pt>
                  <c:pt idx="33">
                    <c:v>Slovanský ústav AV ČR, v. v. i.</c:v>
                  </c:pt>
                  <c:pt idx="34">
                    <c:v>Sociologický ústav AV ČR, v. v. i.</c:v>
                  </c:pt>
                  <c:pt idx="35">
                    <c:v>Ústav analytické chemie AV ČR, v. v. i.</c:v>
                  </c:pt>
                  <c:pt idx="36">
                    <c:v>Ústav anorganické chemie AV ČR, v. v. i.</c:v>
                  </c:pt>
                  <c:pt idx="37">
                    <c:v>Ústav fotoniky a elektroniky AV ČR, v. v. i.</c:v>
                  </c:pt>
                  <c:pt idx="38">
                    <c:v>Ústav fyziky atmosféry AV ČR, v. v. i.</c:v>
                  </c:pt>
                  <c:pt idx="39">
                    <c:v>Ústav fyziky plazmatu AV ČR, v. v. i.</c:v>
                  </c:pt>
                  <c:pt idx="40">
                    <c:v>Ústav geoniky AV ČR, v. v. i.</c:v>
                  </c:pt>
                  <c:pt idx="41">
                    <c:v>Ústav chemických procesů AV ČR, v. v. i.</c:v>
                  </c:pt>
                  <c:pt idx="42">
                    <c:v>Ústav informatiky AV ČR, v. v. i.</c:v>
                  </c:pt>
                  <c:pt idx="43">
                    <c:v>Ústav jaderné fyziky AV ČR, v. v. i.</c:v>
                  </c:pt>
                  <c:pt idx="44">
                    <c:v>Ústav makromolekulární chemie AV ČR, v. v. i.</c:v>
                  </c:pt>
                  <c:pt idx="45">
                    <c:v>Ústav pro hydrodynamiku AV ČR, v. v. i.</c:v>
                  </c:pt>
                  <c:pt idx="46">
                    <c:v>Ústav přístrojové techniky AV ČR, v. v. i.</c:v>
                  </c:pt>
                  <c:pt idx="47">
                    <c:v>Ústav státu a práva AV ČR, v. v. i.</c:v>
                  </c:pt>
                  <c:pt idx="48">
                    <c:v>Ústav struktury a mechaniky hornin AV ČR, v. v. i.</c:v>
                  </c:pt>
                  <c:pt idx="49">
                    <c:v>Ústav teoretické a aplikované mechaniky AV ČR, v. v. i.</c:v>
                  </c:pt>
                  <c:pt idx="50">
                    <c:v>Ústav teorie informace a automatizace AV ČR, v. v. i.</c:v>
                  </c:pt>
                  <c:pt idx="51">
                    <c:v>Ústav termomechaniky AV ČR, v. v. i.</c:v>
                  </c:pt>
                  <c:pt idx="52">
                    <c:v>Ústav živočišné fyziologie a genetiky AV ČR, v. v. i.</c:v>
                  </c:pt>
                  <c:pt idx="53">
                    <c:v>Středisko společných činností AV ČR, v. v. i.</c:v>
                  </c:pt>
                </c:lvl>
              </c:multiLvlStrCache>
            </c:multiLvlStrRef>
          </c:cat>
          <c:val>
            <c:numRef>
              <c:f>'AV celkový pohled'!$L$5:$L$58</c:f>
              <c:numCache>
                <c:formatCode>0%</c:formatCode>
                <c:ptCount val="54"/>
                <c:pt idx="0">
                  <c:v>1.2464734105208723</c:v>
                </c:pt>
                <c:pt idx="1">
                  <c:v>1.1935555761909185</c:v>
                </c:pt>
                <c:pt idx="2">
                  <c:v>1.1456895934299425</c:v>
                </c:pt>
                <c:pt idx="3">
                  <c:v>1.167681018524684</c:v>
                </c:pt>
                <c:pt idx="4">
                  <c:v>1.1721119239660356</c:v>
                </c:pt>
                <c:pt idx="5">
                  <c:v>1.4934704228267808</c:v>
                </c:pt>
                <c:pt idx="6">
                  <c:v>1.1721484861053504</c:v>
                </c:pt>
                <c:pt idx="7">
                  <c:v>0.95768454440599771</c:v>
                </c:pt>
                <c:pt idx="8">
                  <c:v>1.1196486831821959</c:v>
                </c:pt>
                <c:pt idx="9">
                  <c:v>1.0521035662083467</c:v>
                </c:pt>
                <c:pt idx="10">
                  <c:v>1.1859622046990925</c:v>
                </c:pt>
                <c:pt idx="11">
                  <c:v>1.1456635252165053</c:v>
                </c:pt>
                <c:pt idx="12">
                  <c:v>1.2451778130774467</c:v>
                </c:pt>
                <c:pt idx="13">
                  <c:v>1.2254337799253239</c:v>
                </c:pt>
                <c:pt idx="14">
                  <c:v>1.1214151298456907</c:v>
                </c:pt>
                <c:pt idx="15">
                  <c:v>1.3371933141408499</c:v>
                </c:pt>
                <c:pt idx="16">
                  <c:v>1.1552055118731428</c:v>
                </c:pt>
                <c:pt idx="17">
                  <c:v>1.164621409921671</c:v>
                </c:pt>
                <c:pt idx="18">
                  <c:v>1.189963271648538</c:v>
                </c:pt>
                <c:pt idx="19">
                  <c:v>1.4188219809147746</c:v>
                </c:pt>
                <c:pt idx="20">
                  <c:v>1.7001248439450687</c:v>
                </c:pt>
                <c:pt idx="21">
                  <c:v>3.0985625159619103</c:v>
                </c:pt>
                <c:pt idx="22">
                  <c:v>1.1604034382964019</c:v>
                </c:pt>
                <c:pt idx="23">
                  <c:v>1.2302839116719242</c:v>
                </c:pt>
                <c:pt idx="24">
                  <c:v>2.0189035767992252</c:v>
                </c:pt>
                <c:pt idx="25">
                  <c:v>0.9540754546749608</c:v>
                </c:pt>
                <c:pt idx="26">
                  <c:v>1.1432514891762313</c:v>
                </c:pt>
                <c:pt idx="27">
                  <c:v>1.1272444338041656</c:v>
                </c:pt>
                <c:pt idx="28">
                  <c:v>1.1336705703000485</c:v>
                </c:pt>
                <c:pt idx="29">
                  <c:v>3.0553049563957462</c:v>
                </c:pt>
                <c:pt idx="30">
                  <c:v>1.2211520565791922</c:v>
                </c:pt>
                <c:pt idx="31">
                  <c:v>1.1394326807830604</c:v>
                </c:pt>
                <c:pt idx="32">
                  <c:v>1.1740672048876282</c:v>
                </c:pt>
                <c:pt idx="33">
                  <c:v>1.2289163936415484</c:v>
                </c:pt>
                <c:pt idx="34">
                  <c:v>1.1374639472599917</c:v>
                </c:pt>
                <c:pt idx="35">
                  <c:v>1.2333094453203381</c:v>
                </c:pt>
                <c:pt idx="36">
                  <c:v>1.2192365645404319</c:v>
                </c:pt>
                <c:pt idx="37">
                  <c:v>1.1811851365859478</c:v>
                </c:pt>
                <c:pt idx="38">
                  <c:v>1.145439330543933</c:v>
                </c:pt>
                <c:pt idx="39">
                  <c:v>1.633012739176775</c:v>
                </c:pt>
                <c:pt idx="40">
                  <c:v>1.3376505751290644</c:v>
                </c:pt>
                <c:pt idx="41">
                  <c:v>1.1440605843827472</c:v>
                </c:pt>
                <c:pt idx="42">
                  <c:v>1.1512083049693669</c:v>
                </c:pt>
                <c:pt idx="43">
                  <c:v>1.1812138753905663</c:v>
                </c:pt>
                <c:pt idx="44">
                  <c:v>1.4050431985742033</c:v>
                </c:pt>
                <c:pt idx="45">
                  <c:v>1.1755106375446918</c:v>
                </c:pt>
                <c:pt idx="46">
                  <c:v>1.7510594280756782</c:v>
                </c:pt>
                <c:pt idx="47">
                  <c:v>1.182563996053793</c:v>
                </c:pt>
                <c:pt idx="48">
                  <c:v>1.175975259883006</c:v>
                </c:pt>
                <c:pt idx="49">
                  <c:v>1.7150786602385182</c:v>
                </c:pt>
                <c:pt idx="50">
                  <c:v>1.0694912157047014</c:v>
                </c:pt>
                <c:pt idx="51">
                  <c:v>1.1509978156214875</c:v>
                </c:pt>
                <c:pt idx="52">
                  <c:v>1.4362206056504823</c:v>
                </c:pt>
                <c:pt idx="53">
                  <c:v>1.4389213403072068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E7A5-452A-A009-E1861B0935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6979712"/>
        <c:axId val="83633280"/>
      </c:barChart>
      <c:catAx>
        <c:axId val="669797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83633280"/>
        <c:crossesAt val="1"/>
        <c:auto val="1"/>
        <c:lblAlgn val="ctr"/>
        <c:lblOffset val="100"/>
        <c:noMultiLvlLbl val="0"/>
      </c:catAx>
      <c:valAx>
        <c:axId val="83633280"/>
        <c:scaling>
          <c:orientation val="minMax"/>
          <c:max val="2"/>
          <c:min val="0.9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6697971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 sz="1800" b="1" i="0" baseline="0">
                <a:effectLst/>
              </a:rPr>
              <a:t>Nárůsty  po uzavření kompletního hodnocení 2021- 2022</a:t>
            </a:r>
            <a:endParaRPr lang="cs-CZ">
              <a:effectLst/>
            </a:endParaRP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'AV celkový pohled'!$P$4</c:f>
              <c:strCache>
                <c:ptCount val="1"/>
                <c:pt idx="0">
                  <c:v>meziroční nárust</c:v>
                </c:pt>
              </c:strCache>
            </c:strRef>
          </c:tx>
          <c:spPr>
            <a:solidFill>
              <a:schemeClr val="tx1"/>
            </a:solidFill>
          </c:spPr>
          <c:invertIfNegative val="0"/>
          <c:dPt>
            <c:idx val="3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1C1A-4294-8BE7-B9F455A92401}"/>
              </c:ext>
            </c:extLst>
          </c:dPt>
          <c:dPt>
            <c:idx val="3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1C1A-4294-8BE7-B9F455A92401}"/>
              </c:ext>
            </c:extLst>
          </c:dPt>
          <c:dPt>
            <c:idx val="3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1C1A-4294-8BE7-B9F455A92401}"/>
              </c:ext>
            </c:extLst>
          </c:dPt>
          <c:dPt>
            <c:idx val="3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1C1A-4294-8BE7-B9F455A92401}"/>
              </c:ext>
            </c:extLst>
          </c:dPt>
          <c:dPt>
            <c:idx val="3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9-1C1A-4294-8BE7-B9F455A92401}"/>
              </c:ext>
            </c:extLst>
          </c:dPt>
          <c:dPt>
            <c:idx val="3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1C1A-4294-8BE7-B9F455A92401}"/>
              </c:ext>
            </c:extLst>
          </c:dPt>
          <c:dPt>
            <c:idx val="3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D-1C1A-4294-8BE7-B9F455A92401}"/>
              </c:ext>
            </c:extLst>
          </c:dPt>
          <c:dPt>
            <c:idx val="3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F-1C1A-4294-8BE7-B9F455A92401}"/>
              </c:ext>
            </c:extLst>
          </c:dPt>
          <c:dPt>
            <c:idx val="3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1-1C1A-4294-8BE7-B9F455A92401}"/>
              </c:ext>
            </c:extLst>
          </c:dPt>
          <c:dPt>
            <c:idx val="3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3-1C1A-4294-8BE7-B9F455A92401}"/>
              </c:ext>
            </c:extLst>
          </c:dPt>
          <c:dPt>
            <c:idx val="4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5-1C1A-4294-8BE7-B9F455A92401}"/>
              </c:ext>
            </c:extLst>
          </c:dPt>
          <c:dPt>
            <c:idx val="4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7-1C1A-4294-8BE7-B9F455A92401}"/>
              </c:ext>
            </c:extLst>
          </c:dPt>
          <c:dPt>
            <c:idx val="4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9-1C1A-4294-8BE7-B9F455A92401}"/>
              </c:ext>
            </c:extLst>
          </c:dPt>
          <c:dPt>
            <c:idx val="43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B-1C1A-4294-8BE7-B9F455A92401}"/>
              </c:ext>
            </c:extLst>
          </c:dPt>
          <c:dPt>
            <c:idx val="44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D-1C1A-4294-8BE7-B9F455A92401}"/>
              </c:ext>
            </c:extLst>
          </c:dPt>
          <c:dPt>
            <c:idx val="45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1F-1C1A-4294-8BE7-B9F455A92401}"/>
              </c:ext>
            </c:extLst>
          </c:dPt>
          <c:dPt>
            <c:idx val="46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1-1C1A-4294-8BE7-B9F455A92401}"/>
              </c:ext>
            </c:extLst>
          </c:dPt>
          <c:dPt>
            <c:idx val="47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3-1C1A-4294-8BE7-B9F455A92401}"/>
              </c:ext>
            </c:extLst>
          </c:dPt>
          <c:dPt>
            <c:idx val="48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5-1C1A-4294-8BE7-B9F455A92401}"/>
              </c:ext>
            </c:extLst>
          </c:dPt>
          <c:dPt>
            <c:idx val="49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7-1C1A-4294-8BE7-B9F455A92401}"/>
              </c:ext>
            </c:extLst>
          </c:dPt>
          <c:dPt>
            <c:idx val="50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9-1C1A-4294-8BE7-B9F455A92401}"/>
              </c:ext>
            </c:extLst>
          </c:dPt>
          <c:dPt>
            <c:idx val="51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B-1C1A-4294-8BE7-B9F455A92401}"/>
              </c:ext>
            </c:extLst>
          </c:dPt>
          <c:dPt>
            <c:idx val="5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D-1C1A-4294-8BE7-B9F455A92401}"/>
              </c:ext>
            </c:extLst>
          </c:dPt>
          <c:dPt>
            <c:idx val="53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2F-1C1A-4294-8BE7-B9F455A92401}"/>
              </c:ext>
            </c:extLst>
          </c:dPt>
          <c:cat>
            <c:multiLvlStrRef>
              <c:f>'AV celkový pohled'!$J$5:$K$58</c:f>
              <c:multiLvlStrCache>
                <c:ptCount val="54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A</c:v>
                  </c:pt>
                  <c:pt idx="7">
                    <c:v>A</c:v>
                  </c:pt>
                  <c:pt idx="8">
                    <c:v>A</c:v>
                  </c:pt>
                  <c:pt idx="9">
                    <c:v>A</c:v>
                  </c:pt>
                  <c:pt idx="10">
                    <c:v>A</c:v>
                  </c:pt>
                  <c:pt idx="11">
                    <c:v>A</c:v>
                  </c:pt>
                  <c:pt idx="12">
                    <c:v>A</c:v>
                  </c:pt>
                  <c:pt idx="13">
                    <c:v>A</c:v>
                  </c:pt>
                  <c:pt idx="14">
                    <c:v>A</c:v>
                  </c:pt>
                  <c:pt idx="15">
                    <c:v>A</c:v>
                  </c:pt>
                  <c:pt idx="16">
                    <c:v>A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A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  <c:pt idx="24">
                    <c:v>A</c:v>
                  </c:pt>
                  <c:pt idx="25">
                    <c:v>A</c:v>
                  </c:pt>
                  <c:pt idx="26">
                    <c:v>A</c:v>
                  </c:pt>
                  <c:pt idx="27">
                    <c:v>A</c:v>
                  </c:pt>
                  <c:pt idx="28">
                    <c:v>A</c:v>
                  </c:pt>
                  <c:pt idx="29">
                    <c:v>A</c:v>
                  </c:pt>
                  <c:pt idx="30">
                    <c:v>B</c:v>
                  </c:pt>
                  <c:pt idx="31">
                    <c:v>B</c:v>
                  </c:pt>
                  <c:pt idx="32">
                    <c:v>B</c:v>
                  </c:pt>
                  <c:pt idx="33">
                    <c:v>B</c:v>
                  </c:pt>
                  <c:pt idx="34">
                    <c:v>B</c:v>
                  </c:pt>
                  <c:pt idx="35">
                    <c:v>B</c:v>
                  </c:pt>
                  <c:pt idx="36">
                    <c:v>B</c:v>
                  </c:pt>
                  <c:pt idx="37">
                    <c:v>B</c:v>
                  </c:pt>
                  <c:pt idx="38">
                    <c:v>B</c:v>
                  </c:pt>
                  <c:pt idx="39">
                    <c:v>B</c:v>
                  </c:pt>
                  <c:pt idx="40">
                    <c:v>B</c:v>
                  </c:pt>
                  <c:pt idx="41">
                    <c:v>B</c:v>
                  </c:pt>
                  <c:pt idx="42">
                    <c:v>B</c:v>
                  </c:pt>
                  <c:pt idx="43">
                    <c:v>B</c:v>
                  </c:pt>
                  <c:pt idx="44">
                    <c:v>B</c:v>
                  </c:pt>
                  <c:pt idx="45">
                    <c:v>B</c:v>
                  </c:pt>
                  <c:pt idx="46">
                    <c:v>B</c:v>
                  </c:pt>
                  <c:pt idx="47">
                    <c:v>B</c:v>
                  </c:pt>
                  <c:pt idx="48">
                    <c:v>B</c:v>
                  </c:pt>
                  <c:pt idx="49">
                    <c:v>B</c:v>
                  </c:pt>
                  <c:pt idx="50">
                    <c:v>B</c:v>
                  </c:pt>
                  <c:pt idx="51">
                    <c:v>B</c:v>
                  </c:pt>
                  <c:pt idx="52">
                    <c:v>B</c:v>
                  </c:pt>
                  <c:pt idx="53">
                    <c:v>D</c:v>
                  </c:pt>
                </c:lvl>
                <c:lvl>
                  <c:pt idx="0">
                    <c:v>Archeologický ústav AV ČR, Brno, v. v. i.</c:v>
                  </c:pt>
                  <c:pt idx="1">
                    <c:v>Archeologický ústav AV ČR, Praha, v. v. i.</c:v>
                  </c:pt>
                  <c:pt idx="2">
                    <c:v>Astronomický ústav AV ČR, v. v. i.</c:v>
                  </c:pt>
                  <c:pt idx="3">
                    <c:v>Biofyzikální ústav AV ČR, v. v. i.</c:v>
                  </c:pt>
                  <c:pt idx="4">
                    <c:v>Biologické centrum AV ČR, v. v. i.</c:v>
                  </c:pt>
                  <c:pt idx="5">
                    <c:v>Biotechnologický ústav AV ČR, v. v. i.</c:v>
                  </c:pt>
                  <c:pt idx="6">
                    <c:v>Botanický ústav AV ČR, v. v. i.</c:v>
                  </c:pt>
                  <c:pt idx="7">
                    <c:v>Etnologický ústav AV ČR, v. v. i.</c:v>
                  </c:pt>
                  <c:pt idx="8">
                    <c:v>Filosofický ústav AV ČR, v. v. i.</c:v>
                  </c:pt>
                  <c:pt idx="9">
                    <c:v>Fyzikální ústav AV ČR, v. v. i.*</c:v>
                  </c:pt>
                  <c:pt idx="10">
                    <c:v>Fyziologický ústav AV ČR, v. v. i.</c:v>
                  </c:pt>
                  <c:pt idx="11">
                    <c:v>Geofyzikální ústav AV ČR, v. v. i.</c:v>
                  </c:pt>
                  <c:pt idx="12">
                    <c:v>Knihovna AV ČR, v. v. i.</c:v>
                  </c:pt>
                  <c:pt idx="13">
                    <c:v>Masarykův ústav a Archiv AV ČR, v. v. i.</c:v>
                  </c:pt>
                  <c:pt idx="14">
                    <c:v>Matematický ústav AV ČR, v. v. i.</c:v>
                  </c:pt>
                  <c:pt idx="15">
                    <c:v>Mikrobiologický ústav AV ČR, v. v. i.</c:v>
                  </c:pt>
                  <c:pt idx="16">
                    <c:v>Národohospodářský ústav AV ČR, v. v. i.</c:v>
                  </c:pt>
                  <c:pt idx="17">
                    <c:v>Orientální ústav AV ČR, v. v. i.</c:v>
                  </c:pt>
                  <c:pt idx="18">
                    <c:v>Ústav biologie obratlovců AV ČR, v. v. i.</c:v>
                  </c:pt>
                  <c:pt idx="19">
                    <c:v>Ústav dějin umění AV ČR, v. v. i.</c:v>
                  </c:pt>
                  <c:pt idx="20">
                    <c:v>Ústav experimentální botaniky AV ČR, v. v. i.</c:v>
                  </c:pt>
                  <c:pt idx="21">
                    <c:v>Ústav experimentální medicíny AV ČR, v. v. i.</c:v>
                  </c:pt>
                  <c:pt idx="22">
                    <c:v>Ústav fyzikální chemie J. Heyrovského AV ČR, v. v. i.</c:v>
                  </c:pt>
                  <c:pt idx="23">
                    <c:v>Ústav fyziky materiálů AV ČR, v. v. i.</c:v>
                  </c:pt>
                  <c:pt idx="24">
                    <c:v>Ústav molekulární genetiky AV ČR, v. v. i.</c:v>
                  </c:pt>
                  <c:pt idx="25">
                    <c:v>Ústav organické chemie a biochemie AV ČR, v. v. i.</c:v>
                  </c:pt>
                  <c:pt idx="26">
                    <c:v>Ústav pro českou literaturu AV ČR, v. v. i.</c:v>
                  </c:pt>
                  <c:pt idx="27">
                    <c:v>Ústav pro jazyk český AV ČR, v. v. i.</c:v>
                  </c:pt>
                  <c:pt idx="28">
                    <c:v>Ústav pro soudobé dějiny AV ČR, v. v. i.</c:v>
                  </c:pt>
                  <c:pt idx="29">
                    <c:v>Ústav výzkumu globální změny AV ČR, v. v. i.</c:v>
                  </c:pt>
                  <c:pt idx="30">
                    <c:v>Geologický ústav AV ČR, v. v. i.</c:v>
                  </c:pt>
                  <c:pt idx="31">
                    <c:v>Historický ústav AV ČR, v. v. i.</c:v>
                  </c:pt>
                  <c:pt idx="32">
                    <c:v>Psychologický ústav AV ČR, v. v. i.</c:v>
                  </c:pt>
                  <c:pt idx="33">
                    <c:v>Slovanský ústav AV ČR, v. v. i.</c:v>
                  </c:pt>
                  <c:pt idx="34">
                    <c:v>Sociologický ústav AV ČR, v. v. i.</c:v>
                  </c:pt>
                  <c:pt idx="35">
                    <c:v>Ústav analytické chemie AV ČR, v. v. i.</c:v>
                  </c:pt>
                  <c:pt idx="36">
                    <c:v>Ústav anorganické chemie AV ČR, v. v. i.</c:v>
                  </c:pt>
                  <c:pt idx="37">
                    <c:v>Ústav fotoniky a elektroniky AV ČR, v. v. i.</c:v>
                  </c:pt>
                  <c:pt idx="38">
                    <c:v>Ústav fyziky atmosféry AV ČR, v. v. i.</c:v>
                  </c:pt>
                  <c:pt idx="39">
                    <c:v>Ústav fyziky plazmatu AV ČR, v. v. i.</c:v>
                  </c:pt>
                  <c:pt idx="40">
                    <c:v>Ústav geoniky AV ČR, v. v. i.</c:v>
                  </c:pt>
                  <c:pt idx="41">
                    <c:v>Ústav chemických procesů AV ČR, v. v. i.</c:v>
                  </c:pt>
                  <c:pt idx="42">
                    <c:v>Ústav informatiky AV ČR, v. v. i.</c:v>
                  </c:pt>
                  <c:pt idx="43">
                    <c:v>Ústav jaderné fyziky AV ČR, v. v. i.</c:v>
                  </c:pt>
                  <c:pt idx="44">
                    <c:v>Ústav makromolekulární chemie AV ČR, v. v. i.</c:v>
                  </c:pt>
                  <c:pt idx="45">
                    <c:v>Ústav pro hydrodynamiku AV ČR, v. v. i.</c:v>
                  </c:pt>
                  <c:pt idx="46">
                    <c:v>Ústav přístrojové techniky AV ČR, v. v. i.</c:v>
                  </c:pt>
                  <c:pt idx="47">
                    <c:v>Ústav státu a práva AV ČR, v. v. i.</c:v>
                  </c:pt>
                  <c:pt idx="48">
                    <c:v>Ústav struktury a mechaniky hornin AV ČR, v. v. i.</c:v>
                  </c:pt>
                  <c:pt idx="49">
                    <c:v>Ústav teoretické a aplikované mechaniky AV ČR, v. v. i.</c:v>
                  </c:pt>
                  <c:pt idx="50">
                    <c:v>Ústav teorie informace a automatizace AV ČR, v. v. i.</c:v>
                  </c:pt>
                  <c:pt idx="51">
                    <c:v>Ústav termomechaniky AV ČR, v. v. i.</c:v>
                  </c:pt>
                  <c:pt idx="52">
                    <c:v>Ústav živočišné fyziologie a genetiky AV ČR, v. v. i.</c:v>
                  </c:pt>
                  <c:pt idx="53">
                    <c:v>Středisko společných činností AV ČR, v. v. i.</c:v>
                  </c:pt>
                </c:lvl>
              </c:multiLvlStrCache>
            </c:multiLvlStrRef>
          </c:cat>
          <c:val>
            <c:numRef>
              <c:f>'AV celkový pohled'!$P$5:$P$58</c:f>
              <c:numCache>
                <c:formatCode>0%</c:formatCode>
                <c:ptCount val="54"/>
                <c:pt idx="0">
                  <c:v>1.0380307011478358</c:v>
                </c:pt>
                <c:pt idx="1">
                  <c:v>1.0274479904149876</c:v>
                </c:pt>
                <c:pt idx="2">
                  <c:v>1.0447181154210816</c:v>
                </c:pt>
                <c:pt idx="3">
                  <c:v>1.0437157846715328</c:v>
                </c:pt>
                <c:pt idx="4">
                  <c:v>1.0437203367712875</c:v>
                </c:pt>
                <c:pt idx="5">
                  <c:v>1.0899251490089175</c:v>
                </c:pt>
                <c:pt idx="6">
                  <c:v>1.0525645335362077</c:v>
                </c:pt>
                <c:pt idx="7">
                  <c:v>1.0997365449755363</c:v>
                </c:pt>
                <c:pt idx="8">
                  <c:v>1.0271893281333098</c:v>
                </c:pt>
                <c:pt idx="9">
                  <c:v>1.044318095286443</c:v>
                </c:pt>
                <c:pt idx="10">
                  <c:v>1.0495181033197327</c:v>
                </c:pt>
                <c:pt idx="11">
                  <c:v>1.0671289219909401</c:v>
                </c:pt>
                <c:pt idx="12">
                  <c:v>1.0351470971101275</c:v>
                </c:pt>
                <c:pt idx="13">
                  <c:v>1.0949922930781089</c:v>
                </c:pt>
                <c:pt idx="14">
                  <c:v>1.044703987112364</c:v>
                </c:pt>
                <c:pt idx="15">
                  <c:v>1.0437211805722917</c:v>
                </c:pt>
                <c:pt idx="16">
                  <c:v>1.0637392155523686</c:v>
                </c:pt>
                <c:pt idx="17">
                  <c:v>1.0990173000037364</c:v>
                </c:pt>
                <c:pt idx="18">
                  <c:v>1.0567740020774596</c:v>
                </c:pt>
                <c:pt idx="19">
                  <c:v>1.0475439491627627</c:v>
                </c:pt>
                <c:pt idx="20">
                  <c:v>1.0437248086682658</c:v>
                </c:pt>
                <c:pt idx="21">
                  <c:v>0.49069511412541139</c:v>
                </c:pt>
                <c:pt idx="22">
                  <c:v>1.0495170206033986</c:v>
                </c:pt>
                <c:pt idx="23">
                  <c:v>1.0445080500894455</c:v>
                </c:pt>
                <c:pt idx="24">
                  <c:v>1.0437200450810562</c:v>
                </c:pt>
                <c:pt idx="25">
                  <c:v>1.5629389989734657</c:v>
                </c:pt>
                <c:pt idx="26">
                  <c:v>1.0518913881475833</c:v>
                </c:pt>
                <c:pt idx="27">
                  <c:v>1.015003261578604</c:v>
                </c:pt>
                <c:pt idx="28">
                  <c:v>1.1382946210268949</c:v>
                </c:pt>
                <c:pt idx="29">
                  <c:v>0.88529143897996354</c:v>
                </c:pt>
                <c:pt idx="30">
                  <c:v>1.0433034863783577</c:v>
                </c:pt>
                <c:pt idx="31">
                  <c:v>1.0150033217686574</c:v>
                </c:pt>
                <c:pt idx="32">
                  <c:v>1.1812015053663523</c:v>
                </c:pt>
                <c:pt idx="33">
                  <c:v>1.185139471735374</c:v>
                </c:pt>
                <c:pt idx="34">
                  <c:v>1.0747113425401857</c:v>
                </c:pt>
                <c:pt idx="35">
                  <c:v>1.0369328746746003</c:v>
                </c:pt>
                <c:pt idx="36">
                  <c:v>1.0349742533470649</c:v>
                </c:pt>
                <c:pt idx="37">
                  <c:v>1.0466325822129647</c:v>
                </c:pt>
                <c:pt idx="38">
                  <c:v>1.086937463471654</c:v>
                </c:pt>
                <c:pt idx="39">
                  <c:v>1.0435194753731518</c:v>
                </c:pt>
                <c:pt idx="40">
                  <c:v>1.0459069672963639</c:v>
                </c:pt>
                <c:pt idx="41">
                  <c:v>1.0315016656424851</c:v>
                </c:pt>
                <c:pt idx="42">
                  <c:v>1.0435176287973982</c:v>
                </c:pt>
                <c:pt idx="43">
                  <c:v>1.0427201198950917</c:v>
                </c:pt>
                <c:pt idx="44">
                  <c:v>1.0427264033614279</c:v>
                </c:pt>
                <c:pt idx="45">
                  <c:v>1.0503207155117897</c:v>
                </c:pt>
                <c:pt idx="46">
                  <c:v>1.0437235005478538</c:v>
                </c:pt>
                <c:pt idx="47">
                  <c:v>1.1367727771679472</c:v>
                </c:pt>
                <c:pt idx="48">
                  <c:v>1.0666624421773019</c:v>
                </c:pt>
                <c:pt idx="49">
                  <c:v>1.0443104691805523</c:v>
                </c:pt>
                <c:pt idx="50">
                  <c:v>1.0431179672435256</c:v>
                </c:pt>
                <c:pt idx="51">
                  <c:v>1.0429126821808266</c:v>
                </c:pt>
                <c:pt idx="52">
                  <c:v>1.0437157665351315</c:v>
                </c:pt>
                <c:pt idx="53">
                  <c:v>1.0412403045927707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0-1C1A-4294-8BE7-B9F455A924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67188992"/>
        <c:axId val="67193472"/>
      </c:barChart>
      <c:catAx>
        <c:axId val="6718899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7193472"/>
        <c:crossesAt val="1"/>
        <c:auto val="1"/>
        <c:lblAlgn val="ctr"/>
        <c:lblOffset val="100"/>
        <c:noMultiLvlLbl val="0"/>
      </c:catAx>
      <c:valAx>
        <c:axId val="67193472"/>
        <c:scaling>
          <c:orientation val="minMax"/>
          <c:max val="2"/>
          <c:min val="0.9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6718899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cs-CZ"/>
              <a:t>Kompletní</a:t>
            </a:r>
            <a:r>
              <a:rPr lang="cs-CZ" baseline="0"/>
              <a:t> </a:t>
            </a:r>
            <a:r>
              <a:rPr lang="cs-CZ"/>
              <a:t>nárůsty</a:t>
            </a:r>
            <a:r>
              <a:rPr lang="cs-CZ" baseline="0"/>
              <a:t> 2018 - 2022</a:t>
            </a:r>
            <a:endParaRPr lang="cs-CZ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'AV celkový pohled'!$R$4</c:f>
              <c:strCache>
                <c:ptCount val="1"/>
                <c:pt idx="0">
                  <c:v>celkový nárůst 2018-22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Pt>
            <c:idx val="9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7848-4E42-B167-013827EC3810}"/>
              </c:ext>
            </c:extLst>
          </c:dPt>
          <c:dPt>
            <c:idx val="15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7848-4E42-B167-013827EC3810}"/>
              </c:ext>
            </c:extLst>
          </c:dPt>
          <c:dPt>
            <c:idx val="2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7848-4E42-B167-013827EC3810}"/>
              </c:ext>
            </c:extLst>
          </c:dPt>
          <c:dPt>
            <c:idx val="21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7848-4E42-B167-013827EC3810}"/>
              </c:ext>
            </c:extLst>
          </c:dPt>
          <c:dPt>
            <c:idx val="24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7848-4E42-B167-013827EC3810}"/>
              </c:ext>
            </c:extLst>
          </c:dPt>
          <c:dPt>
            <c:idx val="25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7848-4E42-B167-013827EC3810}"/>
              </c:ext>
            </c:extLst>
          </c:dPt>
          <c:dPt>
            <c:idx val="29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7848-4E42-B167-013827EC3810}"/>
              </c:ext>
            </c:extLst>
          </c:dPt>
          <c:dPt>
            <c:idx val="3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F-7848-4E42-B167-013827EC3810}"/>
              </c:ext>
            </c:extLst>
          </c:dPt>
          <c:dPt>
            <c:idx val="31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1-7848-4E42-B167-013827EC3810}"/>
              </c:ext>
            </c:extLst>
          </c:dPt>
          <c:dPt>
            <c:idx val="32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3-7848-4E42-B167-013827EC3810}"/>
              </c:ext>
            </c:extLst>
          </c:dPt>
          <c:dPt>
            <c:idx val="3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5-7848-4E42-B167-013827EC3810}"/>
              </c:ext>
            </c:extLst>
          </c:dPt>
          <c:dPt>
            <c:idx val="34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7-7848-4E42-B167-013827EC3810}"/>
              </c:ext>
            </c:extLst>
          </c:dPt>
          <c:dPt>
            <c:idx val="35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9-7848-4E42-B167-013827EC3810}"/>
              </c:ext>
            </c:extLst>
          </c:dPt>
          <c:dPt>
            <c:idx val="36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B-7848-4E42-B167-013827EC3810}"/>
              </c:ext>
            </c:extLst>
          </c:dPt>
          <c:dPt>
            <c:idx val="37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D-7848-4E42-B167-013827EC3810}"/>
              </c:ext>
            </c:extLst>
          </c:dPt>
          <c:dPt>
            <c:idx val="38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F-7848-4E42-B167-013827EC3810}"/>
              </c:ext>
            </c:extLst>
          </c:dPt>
          <c:dPt>
            <c:idx val="39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7848-4E42-B167-013827EC3810}"/>
              </c:ext>
            </c:extLst>
          </c:dPt>
          <c:dPt>
            <c:idx val="40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7848-4E42-B167-013827EC3810}"/>
              </c:ext>
            </c:extLst>
          </c:dPt>
          <c:dPt>
            <c:idx val="41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25-7848-4E42-B167-013827EC3810}"/>
              </c:ext>
            </c:extLst>
          </c:dPt>
          <c:dPt>
            <c:idx val="42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27-7848-4E42-B167-013827EC3810}"/>
              </c:ext>
            </c:extLst>
          </c:dPt>
          <c:dPt>
            <c:idx val="4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29-7848-4E42-B167-013827EC3810}"/>
              </c:ext>
            </c:extLst>
          </c:dPt>
          <c:dPt>
            <c:idx val="44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B-7848-4E42-B167-013827EC3810}"/>
              </c:ext>
            </c:extLst>
          </c:dPt>
          <c:dPt>
            <c:idx val="45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2D-7848-4E42-B167-013827EC3810}"/>
              </c:ext>
            </c:extLst>
          </c:dPt>
          <c:dPt>
            <c:idx val="46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F-7848-4E42-B167-013827EC3810}"/>
              </c:ext>
            </c:extLst>
          </c:dPt>
          <c:dPt>
            <c:idx val="47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31-7848-4E42-B167-013827EC3810}"/>
              </c:ext>
            </c:extLst>
          </c:dPt>
          <c:dPt>
            <c:idx val="48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33-7848-4E42-B167-013827EC3810}"/>
              </c:ext>
            </c:extLst>
          </c:dPt>
          <c:dPt>
            <c:idx val="49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5-7848-4E42-B167-013827EC3810}"/>
              </c:ext>
            </c:extLst>
          </c:dPt>
          <c:dPt>
            <c:idx val="50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37-7848-4E42-B167-013827EC3810}"/>
              </c:ext>
            </c:extLst>
          </c:dPt>
          <c:dPt>
            <c:idx val="51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39-7848-4E42-B167-013827EC3810}"/>
              </c:ext>
            </c:extLst>
          </c:dPt>
          <c:dPt>
            <c:idx val="52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3B-7848-4E42-B167-013827EC3810}"/>
              </c:ext>
            </c:extLst>
          </c:dPt>
          <c:dPt>
            <c:idx val="53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3D-7848-4E42-B167-013827EC3810}"/>
              </c:ext>
            </c:extLst>
          </c:dPt>
          <c:cat>
            <c:multiLvlStrRef>
              <c:f>'AV celkový pohled'!$J$5:$K$58</c:f>
              <c:multiLvlStrCache>
                <c:ptCount val="54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A</c:v>
                  </c:pt>
                  <c:pt idx="7">
                    <c:v>A</c:v>
                  </c:pt>
                  <c:pt idx="8">
                    <c:v>A</c:v>
                  </c:pt>
                  <c:pt idx="9">
                    <c:v>A</c:v>
                  </c:pt>
                  <c:pt idx="10">
                    <c:v>A</c:v>
                  </c:pt>
                  <c:pt idx="11">
                    <c:v>A</c:v>
                  </c:pt>
                  <c:pt idx="12">
                    <c:v>A</c:v>
                  </c:pt>
                  <c:pt idx="13">
                    <c:v>A</c:v>
                  </c:pt>
                  <c:pt idx="14">
                    <c:v>A</c:v>
                  </c:pt>
                  <c:pt idx="15">
                    <c:v>A</c:v>
                  </c:pt>
                  <c:pt idx="16">
                    <c:v>A</c:v>
                  </c:pt>
                  <c:pt idx="17">
                    <c:v>A</c:v>
                  </c:pt>
                  <c:pt idx="18">
                    <c:v>A</c:v>
                  </c:pt>
                  <c:pt idx="19">
                    <c:v>A</c:v>
                  </c:pt>
                  <c:pt idx="20">
                    <c:v>A</c:v>
                  </c:pt>
                  <c:pt idx="21">
                    <c:v>A</c:v>
                  </c:pt>
                  <c:pt idx="22">
                    <c:v>A</c:v>
                  </c:pt>
                  <c:pt idx="23">
                    <c:v>A</c:v>
                  </c:pt>
                  <c:pt idx="24">
                    <c:v>A</c:v>
                  </c:pt>
                  <c:pt idx="25">
                    <c:v>A</c:v>
                  </c:pt>
                  <c:pt idx="26">
                    <c:v>A</c:v>
                  </c:pt>
                  <c:pt idx="27">
                    <c:v>A</c:v>
                  </c:pt>
                  <c:pt idx="28">
                    <c:v>A</c:v>
                  </c:pt>
                  <c:pt idx="29">
                    <c:v>A</c:v>
                  </c:pt>
                  <c:pt idx="30">
                    <c:v>B</c:v>
                  </c:pt>
                  <c:pt idx="31">
                    <c:v>B</c:v>
                  </c:pt>
                  <c:pt idx="32">
                    <c:v>B</c:v>
                  </c:pt>
                  <c:pt idx="33">
                    <c:v>B</c:v>
                  </c:pt>
                  <c:pt idx="34">
                    <c:v>B</c:v>
                  </c:pt>
                  <c:pt idx="35">
                    <c:v>B</c:v>
                  </c:pt>
                  <c:pt idx="36">
                    <c:v>B</c:v>
                  </c:pt>
                  <c:pt idx="37">
                    <c:v>B</c:v>
                  </c:pt>
                  <c:pt idx="38">
                    <c:v>B</c:v>
                  </c:pt>
                  <c:pt idx="39">
                    <c:v>B</c:v>
                  </c:pt>
                  <c:pt idx="40">
                    <c:v>B</c:v>
                  </c:pt>
                  <c:pt idx="41">
                    <c:v>B</c:v>
                  </c:pt>
                  <c:pt idx="42">
                    <c:v>B</c:v>
                  </c:pt>
                  <c:pt idx="43">
                    <c:v>B</c:v>
                  </c:pt>
                  <c:pt idx="44">
                    <c:v>B</c:v>
                  </c:pt>
                  <c:pt idx="45">
                    <c:v>B</c:v>
                  </c:pt>
                  <c:pt idx="46">
                    <c:v>B</c:v>
                  </c:pt>
                  <c:pt idx="47">
                    <c:v>B</c:v>
                  </c:pt>
                  <c:pt idx="48">
                    <c:v>B</c:v>
                  </c:pt>
                  <c:pt idx="49">
                    <c:v>B</c:v>
                  </c:pt>
                  <c:pt idx="50">
                    <c:v>B</c:v>
                  </c:pt>
                  <c:pt idx="51">
                    <c:v>B</c:v>
                  </c:pt>
                  <c:pt idx="52">
                    <c:v>B</c:v>
                  </c:pt>
                  <c:pt idx="53">
                    <c:v>D</c:v>
                  </c:pt>
                </c:lvl>
                <c:lvl>
                  <c:pt idx="0">
                    <c:v>Archeologický ústav AV ČR, Brno, v. v. i.</c:v>
                  </c:pt>
                  <c:pt idx="1">
                    <c:v>Archeologický ústav AV ČR, Praha, v. v. i.</c:v>
                  </c:pt>
                  <c:pt idx="2">
                    <c:v>Astronomický ústav AV ČR, v. v. i.</c:v>
                  </c:pt>
                  <c:pt idx="3">
                    <c:v>Biofyzikální ústav AV ČR, v. v. i.</c:v>
                  </c:pt>
                  <c:pt idx="4">
                    <c:v>Biologické centrum AV ČR, v. v. i.</c:v>
                  </c:pt>
                  <c:pt idx="5">
                    <c:v>Biotechnologický ústav AV ČR, v. v. i.</c:v>
                  </c:pt>
                  <c:pt idx="6">
                    <c:v>Botanický ústav AV ČR, v. v. i.</c:v>
                  </c:pt>
                  <c:pt idx="7">
                    <c:v>Etnologický ústav AV ČR, v. v. i.</c:v>
                  </c:pt>
                  <c:pt idx="8">
                    <c:v>Filosofický ústav AV ČR, v. v. i.</c:v>
                  </c:pt>
                  <c:pt idx="9">
                    <c:v>Fyzikální ústav AV ČR, v. v. i.*</c:v>
                  </c:pt>
                  <c:pt idx="10">
                    <c:v>Fyziologický ústav AV ČR, v. v. i.</c:v>
                  </c:pt>
                  <c:pt idx="11">
                    <c:v>Geofyzikální ústav AV ČR, v. v. i.</c:v>
                  </c:pt>
                  <c:pt idx="12">
                    <c:v>Knihovna AV ČR, v. v. i.</c:v>
                  </c:pt>
                  <c:pt idx="13">
                    <c:v>Masarykův ústav a Archiv AV ČR, v. v. i.</c:v>
                  </c:pt>
                  <c:pt idx="14">
                    <c:v>Matematický ústav AV ČR, v. v. i.</c:v>
                  </c:pt>
                  <c:pt idx="15">
                    <c:v>Mikrobiologický ústav AV ČR, v. v. i.</c:v>
                  </c:pt>
                  <c:pt idx="16">
                    <c:v>Národohospodářský ústav AV ČR, v. v. i.</c:v>
                  </c:pt>
                  <c:pt idx="17">
                    <c:v>Orientální ústav AV ČR, v. v. i.</c:v>
                  </c:pt>
                  <c:pt idx="18">
                    <c:v>Ústav biologie obratlovců AV ČR, v. v. i.</c:v>
                  </c:pt>
                  <c:pt idx="19">
                    <c:v>Ústav dějin umění AV ČR, v. v. i.</c:v>
                  </c:pt>
                  <c:pt idx="20">
                    <c:v>Ústav experimentální botaniky AV ČR, v. v. i.</c:v>
                  </c:pt>
                  <c:pt idx="21">
                    <c:v>Ústav experimentální medicíny AV ČR, v. v. i.</c:v>
                  </c:pt>
                  <c:pt idx="22">
                    <c:v>Ústav fyzikální chemie J. Heyrovského AV ČR, v. v. i.</c:v>
                  </c:pt>
                  <c:pt idx="23">
                    <c:v>Ústav fyziky materiálů AV ČR, v. v. i.</c:v>
                  </c:pt>
                  <c:pt idx="24">
                    <c:v>Ústav molekulární genetiky AV ČR, v. v. i.</c:v>
                  </c:pt>
                  <c:pt idx="25">
                    <c:v>Ústav organické chemie a biochemie AV ČR, v. v. i.</c:v>
                  </c:pt>
                  <c:pt idx="26">
                    <c:v>Ústav pro českou literaturu AV ČR, v. v. i.</c:v>
                  </c:pt>
                  <c:pt idx="27">
                    <c:v>Ústav pro jazyk český AV ČR, v. v. i.</c:v>
                  </c:pt>
                  <c:pt idx="28">
                    <c:v>Ústav pro soudobé dějiny AV ČR, v. v. i.</c:v>
                  </c:pt>
                  <c:pt idx="29">
                    <c:v>Ústav výzkumu globální změny AV ČR, v. v. i.</c:v>
                  </c:pt>
                  <c:pt idx="30">
                    <c:v>Geologický ústav AV ČR, v. v. i.</c:v>
                  </c:pt>
                  <c:pt idx="31">
                    <c:v>Historický ústav AV ČR, v. v. i.</c:v>
                  </c:pt>
                  <c:pt idx="32">
                    <c:v>Psychologický ústav AV ČR, v. v. i.</c:v>
                  </c:pt>
                  <c:pt idx="33">
                    <c:v>Slovanský ústav AV ČR, v. v. i.</c:v>
                  </c:pt>
                  <c:pt idx="34">
                    <c:v>Sociologický ústav AV ČR, v. v. i.</c:v>
                  </c:pt>
                  <c:pt idx="35">
                    <c:v>Ústav analytické chemie AV ČR, v. v. i.</c:v>
                  </c:pt>
                  <c:pt idx="36">
                    <c:v>Ústav anorganické chemie AV ČR, v. v. i.</c:v>
                  </c:pt>
                  <c:pt idx="37">
                    <c:v>Ústav fotoniky a elektroniky AV ČR, v. v. i.</c:v>
                  </c:pt>
                  <c:pt idx="38">
                    <c:v>Ústav fyziky atmosféry AV ČR, v. v. i.</c:v>
                  </c:pt>
                  <c:pt idx="39">
                    <c:v>Ústav fyziky plazmatu AV ČR, v. v. i.</c:v>
                  </c:pt>
                  <c:pt idx="40">
                    <c:v>Ústav geoniky AV ČR, v. v. i.</c:v>
                  </c:pt>
                  <c:pt idx="41">
                    <c:v>Ústav chemických procesů AV ČR, v. v. i.</c:v>
                  </c:pt>
                  <c:pt idx="42">
                    <c:v>Ústav informatiky AV ČR, v. v. i.</c:v>
                  </c:pt>
                  <c:pt idx="43">
                    <c:v>Ústav jaderné fyziky AV ČR, v. v. i.</c:v>
                  </c:pt>
                  <c:pt idx="44">
                    <c:v>Ústav makromolekulární chemie AV ČR, v. v. i.</c:v>
                  </c:pt>
                  <c:pt idx="45">
                    <c:v>Ústav pro hydrodynamiku AV ČR, v. v. i.</c:v>
                  </c:pt>
                  <c:pt idx="46">
                    <c:v>Ústav přístrojové techniky AV ČR, v. v. i.</c:v>
                  </c:pt>
                  <c:pt idx="47">
                    <c:v>Ústav státu a práva AV ČR, v. v. i.</c:v>
                  </c:pt>
                  <c:pt idx="48">
                    <c:v>Ústav struktury a mechaniky hornin AV ČR, v. v. i.</c:v>
                  </c:pt>
                  <c:pt idx="49">
                    <c:v>Ústav teoretické a aplikované mechaniky AV ČR, v. v. i.</c:v>
                  </c:pt>
                  <c:pt idx="50">
                    <c:v>Ústav teorie informace a automatizace AV ČR, v. v. i.</c:v>
                  </c:pt>
                  <c:pt idx="51">
                    <c:v>Ústav termomechaniky AV ČR, v. v. i.</c:v>
                  </c:pt>
                  <c:pt idx="52">
                    <c:v>Ústav živočišné fyziologie a genetiky AV ČR, v. v. i.</c:v>
                  </c:pt>
                  <c:pt idx="53">
                    <c:v>Středisko společných činností AV ČR, v. v. i.</c:v>
                  </c:pt>
                </c:lvl>
              </c:multiLvlStrCache>
            </c:multiLvlStrRef>
          </c:cat>
          <c:val>
            <c:numRef>
              <c:f>'AV celkový pohled'!$R$5:$R$58</c:f>
              <c:numCache>
                <c:formatCode>0%</c:formatCode>
                <c:ptCount val="54"/>
                <c:pt idx="0">
                  <c:v>1.293877668285115</c:v>
                </c:pt>
                <c:pt idx="1">
                  <c:v>1.2263162782059616</c:v>
                </c:pt>
                <c:pt idx="2">
                  <c:v>1.1969226729056748</c:v>
                </c:pt>
                <c:pt idx="3">
                  <c:v>1.2187271104955453</c:v>
                </c:pt>
                <c:pt idx="4">
                  <c:v>1.2087519660578652</c:v>
                </c:pt>
                <c:pt idx="5">
                  <c:v>1.6277709731398899</c:v>
                </c:pt>
                <c:pt idx="6">
                  <c:v>1.2337619245126503</c:v>
                </c:pt>
                <c:pt idx="7">
                  <c:v>1.0532006920415224</c:v>
                </c:pt>
                <c:pt idx="8">
                  <c:v>1.1500911786232648</c:v>
                </c:pt>
                <c:pt idx="9">
                  <c:v>1.0987307923067748</c:v>
                </c:pt>
                <c:pt idx="10">
                  <c:v>1.2446888036846802</c:v>
                </c:pt>
                <c:pt idx="11">
                  <c:v>1.2225706826286296</c:v>
                </c:pt>
                <c:pt idx="12">
                  <c:v>1.288942198593056</c:v>
                </c:pt>
                <c:pt idx="13">
                  <c:v>1.341840544695805</c:v>
                </c:pt>
                <c:pt idx="14">
                  <c:v>1.1715468573579224</c:v>
                </c:pt>
                <c:pt idx="15">
                  <c:v>1.395656984488463</c:v>
                </c:pt>
                <c:pt idx="16">
                  <c:v>1.2288374050017092</c:v>
                </c:pt>
                <c:pt idx="17">
                  <c:v>1.2799390774586596</c:v>
                </c:pt>
                <c:pt idx="18">
                  <c:v>1.2575222489052127</c:v>
                </c:pt>
                <c:pt idx="19">
                  <c:v>1.4862783810463969</c:v>
                </c:pt>
                <c:pt idx="20">
                  <c:v>1.7744624774587321</c:v>
                </c:pt>
                <c:pt idx="21">
                  <c:v>1.5204494873946515</c:v>
                </c:pt>
                <c:pt idx="22">
                  <c:v>1.2178631592587794</c:v>
                </c:pt>
                <c:pt idx="23">
                  <c:v>1.2850414496368572</c:v>
                </c:pt>
                <c:pt idx="24">
                  <c:v>2.1071701321911931</c:v>
                </c:pt>
                <c:pt idx="25">
                  <c:v>1.4911617360748373</c:v>
                </c:pt>
                <c:pt idx="26">
                  <c:v>1.2025763959513778</c:v>
                </c:pt>
                <c:pt idx="27">
                  <c:v>1.1441567769075549</c:v>
                </c:pt>
                <c:pt idx="28">
                  <c:v>1.2904511121890374</c:v>
                </c:pt>
                <c:pt idx="29">
                  <c:v>3.1888788649224966</c:v>
                </c:pt>
                <c:pt idx="30">
                  <c:v>1.2740321980271729</c:v>
                </c:pt>
                <c:pt idx="31">
                  <c:v>1.1565279559265724</c:v>
                </c:pt>
                <c:pt idx="32">
                  <c:v>1.3868099498145319</c:v>
                </c:pt>
                <c:pt idx="33">
                  <c:v>1.4564373255672856</c:v>
                </c:pt>
                <c:pt idx="34">
                  <c:v>1.2224454058508447</c:v>
                </c:pt>
                <c:pt idx="35">
                  <c:v>1.278859108499355</c:v>
                </c:pt>
                <c:pt idx="36">
                  <c:v>1.261878453038674</c:v>
                </c:pt>
                <c:pt idx="37">
                  <c:v>1.2362668495765239</c:v>
                </c:pt>
                <c:pt idx="38">
                  <c:v>1.2450209205020921</c:v>
                </c:pt>
                <c:pt idx="39">
                  <c:v>1.7040805968634218</c:v>
                </c:pt>
                <c:pt idx="40">
                  <c:v>1.3990580563354769</c:v>
                </c:pt>
                <c:pt idx="41">
                  <c:v>1.1801003983867189</c:v>
                </c:pt>
                <c:pt idx="42">
                  <c:v>1.2013061606535058</c:v>
                </c:pt>
                <c:pt idx="43">
                  <c:v>1.2316754737689972</c:v>
                </c:pt>
                <c:pt idx="44">
                  <c:v>1.4650756410167156</c:v>
                </c:pt>
                <c:pt idx="45">
                  <c:v>1.2346631739176608</c:v>
                </c:pt>
                <c:pt idx="46">
                  <c:v>1.8276218759384697</c:v>
                </c:pt>
                <c:pt idx="47">
                  <c:v>1.3443065579728959</c:v>
                </c:pt>
                <c:pt idx="48">
                  <c:v>1.2543686426468945</c:v>
                </c:pt>
                <c:pt idx="49">
                  <c:v>1.7910746003552398</c:v>
                </c:pt>
                <c:pt idx="50">
                  <c:v>1.1156055029106953</c:v>
                </c:pt>
                <c:pt idx="51">
                  <c:v>1.2003902190740781</c:v>
                </c:pt>
                <c:pt idx="52">
                  <c:v>1.499006090340044</c:v>
                </c:pt>
                <c:pt idx="53">
                  <c:v>1.498262894666514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3E-7848-4E42-B167-013827EC38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7631104"/>
        <c:axId val="66650880"/>
      </c:barChart>
      <c:catAx>
        <c:axId val="37631104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66650880"/>
        <c:crossesAt val="1"/>
        <c:auto val="1"/>
        <c:lblAlgn val="ctr"/>
        <c:lblOffset val="100"/>
        <c:noMultiLvlLbl val="0"/>
      </c:catAx>
      <c:valAx>
        <c:axId val="66650880"/>
        <c:scaling>
          <c:orientation val="minMax"/>
          <c:max val="2"/>
          <c:min val="0.9"/>
        </c:scaling>
        <c:delete val="0"/>
        <c:axPos val="l"/>
        <c:majorGridlines/>
        <c:title>
          <c:layout/>
          <c:overlay val="0"/>
        </c:title>
        <c:numFmt formatCode="0%" sourceLinked="1"/>
        <c:majorTickMark val="none"/>
        <c:minorTickMark val="none"/>
        <c:tickLblPos val="nextTo"/>
        <c:crossAx val="37631104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celkový nárůst 2018-22</a:t>
            </a:r>
            <a:endParaRPr lang="cs-CZ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'I. vědní oblast '!$Q$4</c:f>
              <c:strCache>
                <c:ptCount val="1"/>
                <c:pt idx="0">
                  <c:v>celkový nárůst 2018-22</c:v>
                </c:pt>
              </c:strCache>
            </c:strRef>
          </c:tx>
          <c:spPr>
            <a:solidFill>
              <a:srgbClr val="0070C0"/>
            </a:solidFill>
            <a:ln>
              <a:solidFill>
                <a:srgbClr val="7030A0"/>
              </a:solidFill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6B13-43EB-80A5-29BDAA002B1F}"/>
              </c:ext>
            </c:extLst>
          </c:dPt>
          <c:dPt>
            <c:idx val="1"/>
            <c:invertIfNegative val="0"/>
            <c:bubble3D val="0"/>
            <c:spPr>
              <a:solidFill>
                <a:srgbClr val="92D050"/>
              </a:solidFill>
              <a:ln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6B13-43EB-80A5-29BDAA002B1F}"/>
              </c:ext>
            </c:extLst>
          </c:dPt>
          <c:dPt>
            <c:idx val="2"/>
            <c:invertIfNegative val="0"/>
            <c:bubble3D val="0"/>
            <c:spPr>
              <a:solidFill>
                <a:srgbClr val="92D050"/>
              </a:solidFill>
              <a:ln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6B13-43EB-80A5-29BDAA002B1F}"/>
              </c:ext>
            </c:extLst>
          </c:dPt>
          <c:dPt>
            <c:idx val="3"/>
            <c:invertIfNegative val="0"/>
            <c:bubble3D val="0"/>
            <c:spPr>
              <a:solidFill>
                <a:srgbClr val="92D050"/>
              </a:solidFill>
              <a:ln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6B13-43EB-80A5-29BDAA002B1F}"/>
              </c:ext>
            </c:extLst>
          </c:dPt>
          <c:dPt>
            <c:idx val="4"/>
            <c:invertIfNegative val="0"/>
            <c:bubble3D val="0"/>
            <c:spPr>
              <a:solidFill>
                <a:srgbClr val="92D050"/>
              </a:solidFill>
              <a:ln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6B13-43EB-80A5-29BDAA002B1F}"/>
              </c:ext>
            </c:extLst>
          </c:dPt>
          <c:dPt>
            <c:idx val="5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6B13-43EB-80A5-29BDAA002B1F}"/>
              </c:ext>
            </c:extLst>
          </c:dPt>
          <c:dPt>
            <c:idx val="6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6B13-43EB-80A5-29BDAA002B1F}"/>
              </c:ext>
            </c:extLst>
          </c:dPt>
          <c:dPt>
            <c:idx val="7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6B13-43EB-80A5-29BDAA002B1F}"/>
              </c:ext>
            </c:extLst>
          </c:dPt>
          <c:dPt>
            <c:idx val="8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6B13-43EB-80A5-29BDAA002B1F}"/>
              </c:ext>
            </c:extLst>
          </c:dPt>
          <c:cat>
            <c:multiLvlStrRef>
              <c:f>'I. vědní oblast '!$K$5:$L$22</c:f>
              <c:multiLvlStrCache>
                <c:ptCount val="18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B</c:v>
                  </c:pt>
                  <c:pt idx="6">
                    <c:v>B</c:v>
                  </c:pt>
                  <c:pt idx="7">
                    <c:v>B</c:v>
                  </c:pt>
                  <c:pt idx="8">
                    <c:v>B</c:v>
                  </c:pt>
                  <c:pt idx="9">
                    <c:v>B</c:v>
                  </c:pt>
                  <c:pt idx="10">
                    <c:v>B</c:v>
                  </c:pt>
                  <c:pt idx="11">
                    <c:v>B</c:v>
                  </c:pt>
                  <c:pt idx="12">
                    <c:v>B</c:v>
                  </c:pt>
                  <c:pt idx="13">
                    <c:v>B</c:v>
                  </c:pt>
                  <c:pt idx="14">
                    <c:v>B</c:v>
                  </c:pt>
                  <c:pt idx="15">
                    <c:v>B</c:v>
                  </c:pt>
                  <c:pt idx="16">
                    <c:v>B</c:v>
                  </c:pt>
                  <c:pt idx="17">
                    <c:v>B</c:v>
                  </c:pt>
                </c:lvl>
                <c:lvl>
                  <c:pt idx="0">
                    <c:v>Fyzikální ústav AV ČR, v. v. i.*</c:v>
                  </c:pt>
                  <c:pt idx="1">
                    <c:v>Matematický ústav AV ČR, v. v. i.</c:v>
                  </c:pt>
                  <c:pt idx="2">
                    <c:v>Geofyzikální ústav AV ČR, v. v. i.</c:v>
                  </c:pt>
                  <c:pt idx="3">
                    <c:v>Ústav fyziky materiálů AV ČR, v. v. i.</c:v>
                  </c:pt>
                  <c:pt idx="4">
                    <c:v>Astronomický ústav AV ČR, v. v. i.</c:v>
                  </c:pt>
                  <c:pt idx="5">
                    <c:v>Ústav teoretické a aplikované mechaniky AV ČR, v. v. i.</c:v>
                  </c:pt>
                  <c:pt idx="6">
                    <c:v>Ústav geoniky AV ČR, v. v. i.</c:v>
                  </c:pt>
                  <c:pt idx="7">
                    <c:v>Ústav přístrojové techniky AV ČR, v. v. i.</c:v>
                  </c:pt>
                  <c:pt idx="8">
                    <c:v>Ústav fyziky plazmatu AV ČR, v. v. i.</c:v>
                  </c:pt>
                  <c:pt idx="9">
                    <c:v>Ústav pro hydrodynamiku AV ČR, v. v. i.</c:v>
                  </c:pt>
                  <c:pt idx="10">
                    <c:v>Geologický ústav AV ČR, v. v. i.</c:v>
                  </c:pt>
                  <c:pt idx="11">
                    <c:v>Ústav informatiky AV ČR, v. v. i.</c:v>
                  </c:pt>
                  <c:pt idx="12">
                    <c:v>Ústav fyziky atmosféry AV ČR, v. v. i.</c:v>
                  </c:pt>
                  <c:pt idx="13">
                    <c:v>Ústav struktury a mechaniky hornin AV ČR, v. v. i.</c:v>
                  </c:pt>
                  <c:pt idx="14">
                    <c:v>Ústav fotoniky a elektroniky AV ČR, v. v. i.</c:v>
                  </c:pt>
                  <c:pt idx="15">
                    <c:v>Ústav teorie informace a automatizace AV ČR, v. v. i.</c:v>
                  </c:pt>
                  <c:pt idx="16">
                    <c:v>Ústav termomechaniky AV ČR, v. v. i.</c:v>
                  </c:pt>
                  <c:pt idx="17">
                    <c:v>Ústav jaderné fyziky AV ČR, v. v. i.</c:v>
                  </c:pt>
                </c:lvl>
              </c:multiLvlStrCache>
            </c:multiLvlStrRef>
          </c:cat>
          <c:val>
            <c:numRef>
              <c:f>'I. vědní oblast '!$Q$5:$Q$22</c:f>
              <c:numCache>
                <c:formatCode>0%</c:formatCode>
                <c:ptCount val="18"/>
                <c:pt idx="0">
                  <c:v>1.0987307923067748</c:v>
                </c:pt>
                <c:pt idx="1">
                  <c:v>1.1715468573579224</c:v>
                </c:pt>
                <c:pt idx="2">
                  <c:v>1.2225706826286296</c:v>
                </c:pt>
                <c:pt idx="3">
                  <c:v>1.2850414496368572</c:v>
                </c:pt>
                <c:pt idx="4">
                  <c:v>1.1969226729056748</c:v>
                </c:pt>
                <c:pt idx="5">
                  <c:v>1.7910746003552398</c:v>
                </c:pt>
                <c:pt idx="6">
                  <c:v>1.3990580563354769</c:v>
                </c:pt>
                <c:pt idx="7">
                  <c:v>1.8276218759384697</c:v>
                </c:pt>
                <c:pt idx="8">
                  <c:v>1.7040805968634218</c:v>
                </c:pt>
                <c:pt idx="9">
                  <c:v>1.2346631739176608</c:v>
                </c:pt>
                <c:pt idx="10">
                  <c:v>1.2740321980271729</c:v>
                </c:pt>
                <c:pt idx="11">
                  <c:v>1.2013061606535058</c:v>
                </c:pt>
                <c:pt idx="12">
                  <c:v>1.2450209205020921</c:v>
                </c:pt>
                <c:pt idx="13">
                  <c:v>1.2543686426468945</c:v>
                </c:pt>
                <c:pt idx="14">
                  <c:v>1.2362668495765239</c:v>
                </c:pt>
                <c:pt idx="15">
                  <c:v>1.1156055029106953</c:v>
                </c:pt>
                <c:pt idx="16">
                  <c:v>1.2003902190740781</c:v>
                </c:pt>
                <c:pt idx="17">
                  <c:v>1.2316754737689972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2-6B13-43EB-80A5-29BDAA002B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650816"/>
        <c:axId val="125652352"/>
      </c:barChart>
      <c:catAx>
        <c:axId val="125650816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125652352"/>
        <c:crosses val="autoZero"/>
        <c:auto val="1"/>
        <c:lblAlgn val="ctr"/>
        <c:lblOffset val="100"/>
        <c:noMultiLvlLbl val="0"/>
      </c:catAx>
      <c:valAx>
        <c:axId val="125652352"/>
        <c:scaling>
          <c:orientation val="minMax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</a:t>
                </a:r>
                <a:r>
                  <a:rPr lang="cs-CZ" baseline="0"/>
                  <a:t> fixace</a:t>
                </a:r>
                <a:endParaRPr lang="cs-CZ"/>
              </a:p>
            </c:rich>
          </c:tx>
          <c:layout>
            <c:manualLayout>
              <c:xMode val="edge"/>
              <c:yMode val="edge"/>
              <c:x val="4.7684546076913546E-2"/>
              <c:y val="0.3464109776955524"/>
            </c:manualLayout>
          </c:layout>
          <c:overlay val="0"/>
        </c:title>
        <c:numFmt formatCode="0%" sourceLinked="1"/>
        <c:majorTickMark val="none"/>
        <c:minorTickMark val="none"/>
        <c:tickLblPos val="nextTo"/>
        <c:crossAx val="12565081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'II. vědní oblast'!$Q$4</c:f>
              <c:strCache>
                <c:ptCount val="1"/>
                <c:pt idx="0">
                  <c:v>celkový nárůst 2018-22 </c:v>
                </c:pt>
              </c:strCache>
            </c:strRef>
          </c:tx>
          <c:spPr>
            <a:solidFill>
              <a:srgbClr val="92D050"/>
            </a:solidFill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FE79-4514-9855-D2E1107397D3}"/>
              </c:ext>
            </c:extLst>
          </c:dPt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FE79-4514-9855-D2E1107397D3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FE79-4514-9855-D2E1107397D3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FE79-4514-9855-D2E1107397D3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FE79-4514-9855-D2E1107397D3}"/>
              </c:ext>
            </c:extLst>
          </c:dPt>
          <c:dPt>
            <c:idx val="5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FE79-4514-9855-D2E1107397D3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D-FE79-4514-9855-D2E1107397D3}"/>
              </c:ext>
            </c:extLst>
          </c:dPt>
          <c:dPt>
            <c:idx val="7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FE79-4514-9855-D2E1107397D3}"/>
              </c:ext>
            </c:extLst>
          </c:dPt>
          <c:dPt>
            <c:idx val="8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FE79-4514-9855-D2E1107397D3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13-FE79-4514-9855-D2E1107397D3}"/>
              </c:ext>
            </c:extLst>
          </c:dPt>
          <c:dPt>
            <c:idx val="10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FE79-4514-9855-D2E1107397D3}"/>
              </c:ext>
            </c:extLst>
          </c:dPt>
          <c:dPt>
            <c:idx val="11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FE79-4514-9855-D2E1107397D3}"/>
              </c:ext>
            </c:extLst>
          </c:dPt>
          <c:dPt>
            <c:idx val="12"/>
            <c:invertIfNegative val="0"/>
            <c:bubble3D val="0"/>
            <c:spPr>
              <a:solidFill>
                <a:srgbClr val="92D05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FE79-4514-9855-D2E1107397D3}"/>
              </c:ext>
            </c:extLst>
          </c:dPt>
          <c:dPt>
            <c:idx val="13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B-FE79-4514-9855-D2E1107397D3}"/>
              </c:ext>
            </c:extLst>
          </c:dPt>
          <c:dPt>
            <c:idx val="14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D-FE79-4514-9855-D2E1107397D3}"/>
              </c:ext>
            </c:extLst>
          </c:dPt>
          <c:dPt>
            <c:idx val="15"/>
            <c:invertIfNegative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1F-75BA-4330-8347-275335431E80}"/>
              </c:ext>
            </c:extLst>
          </c:dPt>
          <c:dPt>
            <c:idx val="16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1-75BA-4330-8347-275335431E80}"/>
              </c:ext>
            </c:extLst>
          </c:dPt>
          <c:dPt>
            <c:idx val="17"/>
            <c:invertIfNegative val="0"/>
            <c:bubble3D val="0"/>
            <c:spPr>
              <a:solidFill>
                <a:srgbClr val="0070C0"/>
              </a:solidFill>
              <a:ln w="57150">
                <a:solidFill>
                  <a:srgbClr val="7030A0"/>
                </a:solidFill>
              </a:ln>
            </c:spPr>
            <c:extLst>
              <c:ext xmlns:c16="http://schemas.microsoft.com/office/drawing/2014/chart" uri="{C3380CC4-5D6E-409C-BE32-E72D297353CC}">
                <c16:uniqueId val="{00000023-75BA-4330-8347-275335431E80}"/>
              </c:ext>
            </c:extLst>
          </c:dPt>
          <c:cat>
            <c:multiLvlStrRef>
              <c:f>'II. vědní oblast'!$K$5:$L$22</c:f>
              <c:multiLvlStrCache>
                <c:ptCount val="18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A</c:v>
                  </c:pt>
                  <c:pt idx="7">
                    <c:v>A</c:v>
                  </c:pt>
                  <c:pt idx="8">
                    <c:v>A</c:v>
                  </c:pt>
                  <c:pt idx="9">
                    <c:v>A</c:v>
                  </c:pt>
                  <c:pt idx="10">
                    <c:v>A</c:v>
                  </c:pt>
                  <c:pt idx="11">
                    <c:v>A</c:v>
                  </c:pt>
                  <c:pt idx="12">
                    <c:v>A</c:v>
                  </c:pt>
                  <c:pt idx="13">
                    <c:v>B</c:v>
                  </c:pt>
                  <c:pt idx="14">
                    <c:v>B</c:v>
                  </c:pt>
                  <c:pt idx="15">
                    <c:v>B</c:v>
                  </c:pt>
                  <c:pt idx="16">
                    <c:v>B</c:v>
                  </c:pt>
                  <c:pt idx="17">
                    <c:v>B</c:v>
                  </c:pt>
                </c:lvl>
                <c:lvl>
                  <c:pt idx="0">
                    <c:v>Biofyzikální ústav AV ČR, v. v. i.</c:v>
                  </c:pt>
                  <c:pt idx="1">
                    <c:v>Biologické centrum AV ČR, v. v. i.</c:v>
                  </c:pt>
                  <c:pt idx="2">
                    <c:v>Biotechnologický ústav AV ČR, v. v. i.</c:v>
                  </c:pt>
                  <c:pt idx="3">
                    <c:v>Botanický ústav AV ČR, v. v. i.</c:v>
                  </c:pt>
                  <c:pt idx="4">
                    <c:v>Fyziologický ústav AV ČR, v. v. i.</c:v>
                  </c:pt>
                  <c:pt idx="5">
                    <c:v>Mikrobiologický ústav AV ČR, v. v. i.</c:v>
                  </c:pt>
                  <c:pt idx="6">
                    <c:v>Ústav biologie obratlovců AV ČR, v. v. i.</c:v>
                  </c:pt>
                  <c:pt idx="7">
                    <c:v>Ústav experimentální botaniky AV ČR, v. v. i.</c:v>
                  </c:pt>
                  <c:pt idx="8">
                    <c:v>Ústav experimentální medicíny AV ČR, v. v. i.</c:v>
                  </c:pt>
                  <c:pt idx="9">
                    <c:v>Ústav fyzikální chemie J. Heyrovského AV ČR, v. v. i.</c:v>
                  </c:pt>
                  <c:pt idx="10">
                    <c:v>Ústav molekulární genetiky AV ČR, v. v. i.</c:v>
                  </c:pt>
                  <c:pt idx="11">
                    <c:v>Ústav organické chemie a biochemie AV ČR, v. v. i.</c:v>
                  </c:pt>
                  <c:pt idx="12">
                    <c:v>Ústav výzkumu globální změny AV ČR, v. v. i.</c:v>
                  </c:pt>
                  <c:pt idx="13">
                    <c:v>Ústav analytické chemie AV ČR, v. v. i.</c:v>
                  </c:pt>
                  <c:pt idx="14">
                    <c:v>Ústav anorganické chemie AV ČR, v. v. i.</c:v>
                  </c:pt>
                  <c:pt idx="15">
                    <c:v>Ústav chemických procesů AV ČR, v. v. i.</c:v>
                  </c:pt>
                  <c:pt idx="16">
                    <c:v>Ústav makromolekulární chemie AV ČR, v. v. i.</c:v>
                  </c:pt>
                  <c:pt idx="17">
                    <c:v>Ústav živočišné fyziologie a genetiky AV ČR, v. v. i.</c:v>
                  </c:pt>
                </c:lvl>
              </c:multiLvlStrCache>
            </c:multiLvlStrRef>
          </c:cat>
          <c:val>
            <c:numRef>
              <c:f>'II. vědní oblast'!$Q$5:$Q$22</c:f>
              <c:numCache>
                <c:formatCode>0%</c:formatCode>
                <c:ptCount val="18"/>
                <c:pt idx="0">
                  <c:v>1.2187271104955453</c:v>
                </c:pt>
                <c:pt idx="1">
                  <c:v>1.2087519660578652</c:v>
                </c:pt>
                <c:pt idx="2">
                  <c:v>1.6277709731398899</c:v>
                </c:pt>
                <c:pt idx="3">
                  <c:v>1.2337619245126503</c:v>
                </c:pt>
                <c:pt idx="4">
                  <c:v>1.2446888036846802</c:v>
                </c:pt>
                <c:pt idx="5">
                  <c:v>1.395656984488463</c:v>
                </c:pt>
                <c:pt idx="6">
                  <c:v>1.2575222489052127</c:v>
                </c:pt>
                <c:pt idx="7">
                  <c:v>1.7744624774587321</c:v>
                </c:pt>
                <c:pt idx="8">
                  <c:v>1.5204494873946515</c:v>
                </c:pt>
                <c:pt idx="9">
                  <c:v>1.2178631592587794</c:v>
                </c:pt>
                <c:pt idx="10">
                  <c:v>2.1071701321911931</c:v>
                </c:pt>
                <c:pt idx="11">
                  <c:v>1.4911617360748373</c:v>
                </c:pt>
                <c:pt idx="12">
                  <c:v>3.1888788649224966</c:v>
                </c:pt>
                <c:pt idx="13">
                  <c:v>1.278859108499355</c:v>
                </c:pt>
                <c:pt idx="14">
                  <c:v>1.261878453038674</c:v>
                </c:pt>
                <c:pt idx="15">
                  <c:v>1.1801003983867189</c:v>
                </c:pt>
                <c:pt idx="16">
                  <c:v>1.4650756410167156</c:v>
                </c:pt>
                <c:pt idx="17">
                  <c:v>1.499006090340044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E-FE79-4514-9855-D2E110739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200448"/>
        <c:axId val="58201984"/>
      </c:barChart>
      <c:catAx>
        <c:axId val="58200448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8201984"/>
        <c:crosses val="autoZero"/>
        <c:auto val="1"/>
        <c:lblAlgn val="ctr"/>
        <c:lblOffset val="100"/>
        <c:noMultiLvlLbl val="0"/>
      </c:catAx>
      <c:valAx>
        <c:axId val="58201984"/>
        <c:scaling>
          <c:orientation val="minMax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58200448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92D050"/>
            </a:solidFill>
          </c:spPr>
          <c:invertIfNegative val="0"/>
          <c:dPt>
            <c:idx val="12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1-865C-4F6C-8C25-DFBC0003EEC3}"/>
              </c:ext>
            </c:extLst>
          </c:dPt>
          <c:dPt>
            <c:idx val="13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3-865C-4F6C-8C25-DFBC0003EEC3}"/>
              </c:ext>
            </c:extLst>
          </c:dPt>
          <c:dPt>
            <c:idx val="14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5-865C-4F6C-8C25-DFBC0003EEC3}"/>
              </c:ext>
            </c:extLst>
          </c:dPt>
          <c:dPt>
            <c:idx val="15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7-865C-4F6C-8C25-DFBC0003EEC3}"/>
              </c:ext>
            </c:extLst>
          </c:dPt>
          <c:dPt>
            <c:idx val="16"/>
            <c:invertIfNegative val="0"/>
            <c:bubble3D val="0"/>
            <c:spPr>
              <a:solidFill>
                <a:schemeClr val="accent1"/>
              </a:solidFill>
            </c:spPr>
            <c:extLst>
              <c:ext xmlns:c16="http://schemas.microsoft.com/office/drawing/2014/chart" uri="{C3380CC4-5D6E-409C-BE32-E72D297353CC}">
                <c16:uniqueId val="{00000009-865C-4F6C-8C25-DFBC0003EEC3}"/>
              </c:ext>
            </c:extLst>
          </c:dPt>
          <c:dPt>
            <c:idx val="17"/>
            <c:invertIfNegative val="0"/>
            <c:bubble3D val="0"/>
            <c:spPr>
              <a:solidFill>
                <a:schemeClr val="accent2">
                  <a:lumMod val="40000"/>
                  <a:lumOff val="6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B-865C-4F6C-8C25-DFBC0003EEC3}"/>
              </c:ext>
            </c:extLst>
          </c:dPt>
          <c:cat>
            <c:multiLvlStrRef>
              <c:f>'III. vědní oblast'!$K$2:$L$19</c:f>
              <c:multiLvlStrCache>
                <c:ptCount val="18"/>
                <c:lvl>
                  <c:pt idx="0">
                    <c:v>A</c:v>
                  </c:pt>
                  <c:pt idx="1">
                    <c:v>A</c:v>
                  </c:pt>
                  <c:pt idx="2">
                    <c:v>A</c:v>
                  </c:pt>
                  <c:pt idx="3">
                    <c:v>A</c:v>
                  </c:pt>
                  <c:pt idx="4">
                    <c:v>A</c:v>
                  </c:pt>
                  <c:pt idx="5">
                    <c:v>A</c:v>
                  </c:pt>
                  <c:pt idx="6">
                    <c:v>A</c:v>
                  </c:pt>
                  <c:pt idx="7">
                    <c:v>A</c:v>
                  </c:pt>
                  <c:pt idx="8">
                    <c:v>A</c:v>
                  </c:pt>
                  <c:pt idx="9">
                    <c:v>A</c:v>
                  </c:pt>
                  <c:pt idx="10">
                    <c:v>A</c:v>
                  </c:pt>
                  <c:pt idx="11">
                    <c:v>A</c:v>
                  </c:pt>
                  <c:pt idx="12">
                    <c:v>B</c:v>
                  </c:pt>
                  <c:pt idx="13">
                    <c:v>B</c:v>
                  </c:pt>
                  <c:pt idx="14">
                    <c:v>B</c:v>
                  </c:pt>
                  <c:pt idx="15">
                    <c:v>B</c:v>
                  </c:pt>
                  <c:pt idx="16">
                    <c:v>B</c:v>
                  </c:pt>
                  <c:pt idx="17">
                    <c:v>D</c:v>
                  </c:pt>
                </c:lvl>
                <c:lvl>
                  <c:pt idx="0">
                    <c:v>Filosofický ústav AV ČR, v. v. i.</c:v>
                  </c:pt>
                  <c:pt idx="1">
                    <c:v>Ústav pro jazyk český AV ČR, v. v. i.</c:v>
                  </c:pt>
                  <c:pt idx="2">
                    <c:v>Archeologický ústav AV ČR, Praha, v. v. i.</c:v>
                  </c:pt>
                  <c:pt idx="3">
                    <c:v>Ústav pro českou literaturu AV ČR, v. v. i.</c:v>
                  </c:pt>
                  <c:pt idx="4">
                    <c:v>Národohospodářský ústav AV ČR, v. v. i.</c:v>
                  </c:pt>
                  <c:pt idx="5">
                    <c:v>Archeologický ústav AV ČR, Brno, v. v. i.</c:v>
                  </c:pt>
                  <c:pt idx="6">
                    <c:v>Knihovna AV ČR, v. v. i.</c:v>
                  </c:pt>
                  <c:pt idx="7">
                    <c:v>Ústav dějin umění AV ČR, v. v. i.</c:v>
                  </c:pt>
                  <c:pt idx="8">
                    <c:v>Ústav pro soudobé dějiny AV ČR, v. v. i.</c:v>
                  </c:pt>
                  <c:pt idx="9">
                    <c:v>Etnologický ústav AV ČR, v. v. i.</c:v>
                  </c:pt>
                  <c:pt idx="10">
                    <c:v>Orientální ústav AV ČR, v. v. i.</c:v>
                  </c:pt>
                  <c:pt idx="11">
                    <c:v>Masarykův ústav a Archiv AV ČR, v. v. i.</c:v>
                  </c:pt>
                  <c:pt idx="12">
                    <c:v>Historický ústav AV ČR, v. v. i.</c:v>
                  </c:pt>
                  <c:pt idx="13">
                    <c:v>Sociologický ústav AV ČR, v. v. i.</c:v>
                  </c:pt>
                  <c:pt idx="14">
                    <c:v>Ústav státu a práva AV ČR, v. v. i.</c:v>
                  </c:pt>
                  <c:pt idx="15">
                    <c:v>Psychologický ústav AV ČR, v. v. i.</c:v>
                  </c:pt>
                  <c:pt idx="16">
                    <c:v>Slovanský ústav AV ČR, v. v. i.</c:v>
                  </c:pt>
                  <c:pt idx="17">
                    <c:v>Středisko společných činností AV ČR, v. v. i.</c:v>
                  </c:pt>
                </c:lvl>
              </c:multiLvlStrCache>
            </c:multiLvlStrRef>
          </c:cat>
          <c:val>
            <c:numRef>
              <c:f>'III. vědní oblast'!$Q$2:$Q$19</c:f>
              <c:numCache>
                <c:formatCode>0%</c:formatCode>
                <c:ptCount val="18"/>
                <c:pt idx="0">
                  <c:v>1.1500911786232648</c:v>
                </c:pt>
                <c:pt idx="1">
                  <c:v>1.1441567769075549</c:v>
                </c:pt>
                <c:pt idx="2">
                  <c:v>1.2263162782059616</c:v>
                </c:pt>
                <c:pt idx="3">
                  <c:v>1.2025763959513778</c:v>
                </c:pt>
                <c:pt idx="4">
                  <c:v>1.2288374050017092</c:v>
                </c:pt>
                <c:pt idx="5">
                  <c:v>1.293877668285115</c:v>
                </c:pt>
                <c:pt idx="6">
                  <c:v>1.288942198593056</c:v>
                </c:pt>
                <c:pt idx="7">
                  <c:v>1.4862783810463969</c:v>
                </c:pt>
                <c:pt idx="8">
                  <c:v>1.2904511121890374</c:v>
                </c:pt>
                <c:pt idx="9">
                  <c:v>1.0532006920415224</c:v>
                </c:pt>
                <c:pt idx="10">
                  <c:v>1.2799390774586596</c:v>
                </c:pt>
                <c:pt idx="11">
                  <c:v>1.341840544695805</c:v>
                </c:pt>
                <c:pt idx="12">
                  <c:v>1.1565279559265724</c:v>
                </c:pt>
                <c:pt idx="13">
                  <c:v>1.2224454058508447</c:v>
                </c:pt>
                <c:pt idx="14">
                  <c:v>1.3443065579728959</c:v>
                </c:pt>
                <c:pt idx="15">
                  <c:v>1.3868099498145319</c:v>
                </c:pt>
                <c:pt idx="16">
                  <c:v>1.4564373255672856</c:v>
                </c:pt>
                <c:pt idx="17">
                  <c:v>1.498262894666514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65C-4F6C-8C25-DFBC0003E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8364672"/>
        <c:axId val="58366208"/>
      </c:barChart>
      <c:catAx>
        <c:axId val="5836467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crossAx val="58366208"/>
        <c:crosses val="autoZero"/>
        <c:auto val="1"/>
        <c:lblAlgn val="ctr"/>
        <c:lblOffset val="100"/>
        <c:noMultiLvlLbl val="0"/>
      </c:catAx>
      <c:valAx>
        <c:axId val="58366208"/>
        <c:scaling>
          <c:orientation val="minMax"/>
          <c:min val="1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cs-CZ"/>
                  <a:t>procenta fixace</a:t>
                </a:r>
              </a:p>
            </c:rich>
          </c:tx>
          <c:overlay val="0"/>
        </c:title>
        <c:numFmt formatCode="0%" sourceLinked="1"/>
        <c:majorTickMark val="none"/>
        <c:minorTickMark val="none"/>
        <c:tickLblPos val="nextTo"/>
        <c:crossAx val="58364672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206375</xdr:colOff>
      <xdr:row>164</xdr:row>
      <xdr:rowOff>47626</xdr:rowOff>
    </xdr:from>
    <xdr:to>
      <xdr:col>35</xdr:col>
      <xdr:colOff>0</xdr:colOff>
      <xdr:row>205</xdr:row>
      <xdr:rowOff>31750</xdr:rowOff>
    </xdr:to>
    <xdr:graphicFrame macro="">
      <xdr:nvGraphicFramePr>
        <xdr:cNvPr id="4" name="Graf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254000</xdr:colOff>
      <xdr:row>205</xdr:row>
      <xdr:rowOff>184150</xdr:rowOff>
    </xdr:from>
    <xdr:to>
      <xdr:col>34</xdr:col>
      <xdr:colOff>571500</xdr:colOff>
      <xdr:row>252</xdr:row>
      <xdr:rowOff>31751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62</xdr:row>
      <xdr:rowOff>90508</xdr:rowOff>
    </xdr:from>
    <xdr:to>
      <xdr:col>35</xdr:col>
      <xdr:colOff>0</xdr:colOff>
      <xdr:row>158</xdr:row>
      <xdr:rowOff>64531</xdr:rowOff>
    </xdr:to>
    <xdr:graphicFrame macro="">
      <xdr:nvGraphicFramePr>
        <xdr:cNvPr id="8" name="Graf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700086</xdr:colOff>
      <xdr:row>23</xdr:row>
      <xdr:rowOff>161924</xdr:rowOff>
    </xdr:from>
    <xdr:to>
      <xdr:col>16</xdr:col>
      <xdr:colOff>609599</xdr:colOff>
      <xdr:row>53</xdr:row>
      <xdr:rowOff>114299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23810</xdr:colOff>
      <xdr:row>23</xdr:row>
      <xdr:rowOff>38100</xdr:rowOff>
    </xdr:from>
    <xdr:to>
      <xdr:col>17</xdr:col>
      <xdr:colOff>342900</xdr:colOff>
      <xdr:row>55</xdr:row>
      <xdr:rowOff>133350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33336</xdr:colOff>
      <xdr:row>21</xdr:row>
      <xdr:rowOff>23811</xdr:rowOff>
    </xdr:from>
    <xdr:to>
      <xdr:col>19</xdr:col>
      <xdr:colOff>247649</xdr:colOff>
      <xdr:row>49</xdr:row>
      <xdr:rowOff>85724</xdr:rowOff>
    </xdr:to>
    <xdr:graphicFrame macro="">
      <xdr:nvGraphicFramePr>
        <xdr:cNvPr id="2" name="Graf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Oddeleni%20hodnoceni%20VO\_Rozpracovane\Korelace\KM5%20III_Navrh%20vydaju%20SR%20VaVaI_Priloha_F_2021-05-0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II. F Souhrn"/>
      <sheetName val="MZV"/>
      <sheetName val="MO"/>
      <sheetName val="MPSV"/>
      <sheetName val="MV"/>
      <sheetName val="MŽP"/>
      <sheetName val="MPO"/>
      <sheetName val="MD"/>
      <sheetName val="MZe"/>
      <sheetName val="MSMT"/>
      <sheetName val="MK"/>
      <sheetName val="MZd"/>
      <sheetName val="AV"/>
      <sheetName val="Vysvětlivky"/>
    </sheetNames>
    <sheetDataSet>
      <sheetData sheetId="0">
        <row r="4">
          <cell r="D4" t="str">
            <v>Fixace                        dle UV 
č. 309/2018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62"/>
  <sheetViews>
    <sheetView tabSelected="1" topLeftCell="A61" zoomScale="60" zoomScaleNormal="60" workbookViewId="0">
      <selection activeCell="AK240" sqref="AK240"/>
    </sheetView>
  </sheetViews>
  <sheetFormatPr defaultRowHeight="15" x14ac:dyDescent="0.25"/>
  <cols>
    <col min="2" max="2" width="34.85546875" customWidth="1"/>
    <col min="3" max="3" width="18.28515625" customWidth="1"/>
    <col min="4" max="4" width="15.28515625" customWidth="1"/>
    <col min="5" max="5" width="12.7109375" hidden="1" customWidth="1"/>
    <col min="6" max="6" width="14" customWidth="1"/>
    <col min="7" max="7" width="13.140625" hidden="1" customWidth="1"/>
    <col min="8" max="8" width="12.85546875" customWidth="1"/>
    <col min="9" max="9" width="12.28515625" customWidth="1"/>
    <col min="10" max="10" width="36.85546875" customWidth="1"/>
    <col min="13" max="13" width="13.85546875" style="3" customWidth="1"/>
    <col min="14" max="14" width="10.5703125" customWidth="1"/>
    <col min="15" max="15" width="15.85546875" customWidth="1"/>
    <col min="16" max="16" width="9.42578125" customWidth="1"/>
    <col min="17" max="17" width="11.5703125" customWidth="1"/>
  </cols>
  <sheetData>
    <row r="1" spans="1:18" ht="18.75" x14ac:dyDescent="0.3">
      <c r="A1" s="82"/>
      <c r="B1" s="1" t="s">
        <v>0</v>
      </c>
      <c r="C1" s="2"/>
      <c r="K1" s="35"/>
    </row>
    <row r="2" spans="1:18" ht="18.75" x14ac:dyDescent="0.3">
      <c r="A2" s="82"/>
      <c r="B2" s="83"/>
      <c r="C2" s="2"/>
      <c r="K2" s="35"/>
    </row>
    <row r="3" spans="1:18" ht="15.75" thickBot="1" x14ac:dyDescent="0.3">
      <c r="A3" s="84"/>
      <c r="I3" s="3"/>
      <c r="K3" s="35"/>
    </row>
    <row r="4" spans="1:18" ht="128.25" thickBot="1" x14ac:dyDescent="0.3">
      <c r="A4" s="84"/>
      <c r="B4" s="4" t="s">
        <v>1</v>
      </c>
      <c r="C4" s="5" t="str">
        <f>+'[1]III. F Souhrn'!D4</f>
        <v>Fixace                        dle UV 
č. 309/2018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7" t="s">
        <v>7</v>
      </c>
      <c r="J4" s="6" t="s">
        <v>9</v>
      </c>
      <c r="K4" s="6" t="s">
        <v>10</v>
      </c>
      <c r="L4" s="9" t="s">
        <v>81</v>
      </c>
      <c r="M4" s="8" t="s">
        <v>90</v>
      </c>
      <c r="N4" s="10" t="s">
        <v>11</v>
      </c>
      <c r="O4" s="9" t="s">
        <v>12</v>
      </c>
      <c r="P4" s="4" t="s">
        <v>82</v>
      </c>
      <c r="Q4" s="4" t="s">
        <v>91</v>
      </c>
      <c r="R4" s="4" t="s">
        <v>80</v>
      </c>
    </row>
    <row r="5" spans="1:18" x14ac:dyDescent="0.25">
      <c r="A5" s="85"/>
      <c r="B5" s="11" t="s">
        <v>57</v>
      </c>
      <c r="C5" s="86">
        <v>34807</v>
      </c>
      <c r="D5" s="87">
        <v>34807</v>
      </c>
      <c r="E5" s="87">
        <v>37307</v>
      </c>
      <c r="F5" s="87">
        <v>37307</v>
      </c>
      <c r="G5" s="87">
        <v>41678</v>
      </c>
      <c r="H5" s="87">
        <v>41678</v>
      </c>
      <c r="I5" s="88">
        <v>43386</v>
      </c>
      <c r="J5" s="12" t="s">
        <v>57</v>
      </c>
      <c r="K5" s="13" t="s">
        <v>14</v>
      </c>
      <c r="L5" s="14">
        <f t="shared" ref="L5:L36" si="0">SUM(I5/C5)</f>
        <v>1.2464734105208723</v>
      </c>
      <c r="M5" s="103">
        <f t="shared" ref="M5:M36" si="1">I5-C5</f>
        <v>8579</v>
      </c>
      <c r="N5" s="88">
        <v>43386</v>
      </c>
      <c r="O5" s="81">
        <v>45036</v>
      </c>
      <c r="P5" s="112">
        <f t="shared" ref="P5:P36" si="2">SUM(O5/N5)</f>
        <v>1.0380307011478358</v>
      </c>
      <c r="Q5" s="111">
        <f>O5-N5</f>
        <v>1650</v>
      </c>
      <c r="R5" s="89">
        <f t="shared" ref="R5:R36" si="3">SUM(O5/C5)</f>
        <v>1.293877668285115</v>
      </c>
    </row>
    <row r="6" spans="1:18" x14ac:dyDescent="0.25">
      <c r="A6" s="85"/>
      <c r="B6" s="16" t="s">
        <v>42</v>
      </c>
      <c r="C6" s="17">
        <v>53845</v>
      </c>
      <c r="D6" s="18">
        <v>53845</v>
      </c>
      <c r="E6" s="18">
        <v>55818</v>
      </c>
      <c r="F6" s="18">
        <v>55818</v>
      </c>
      <c r="G6" s="18">
        <v>61250</v>
      </c>
      <c r="H6" s="18">
        <v>61250</v>
      </c>
      <c r="I6" s="19">
        <v>64267</v>
      </c>
      <c r="J6" s="12" t="s">
        <v>42</v>
      </c>
      <c r="K6" s="13" t="s">
        <v>14</v>
      </c>
      <c r="L6" s="14">
        <f t="shared" si="0"/>
        <v>1.1935555761909185</v>
      </c>
      <c r="M6" s="103">
        <f t="shared" si="1"/>
        <v>10422</v>
      </c>
      <c r="N6" s="19">
        <v>64267</v>
      </c>
      <c r="O6" s="81">
        <v>66031</v>
      </c>
      <c r="P6" s="113">
        <f t="shared" si="2"/>
        <v>1.0274479904149876</v>
      </c>
      <c r="Q6" s="111">
        <f t="shared" ref="Q6:Q58" si="4">O6-N6</f>
        <v>1764</v>
      </c>
      <c r="R6" s="22">
        <f t="shared" si="3"/>
        <v>1.2263162782059616</v>
      </c>
    </row>
    <row r="7" spans="1:18" x14ac:dyDescent="0.25">
      <c r="A7" s="85"/>
      <c r="B7" s="16" t="s">
        <v>26</v>
      </c>
      <c r="C7" s="17">
        <v>83774</v>
      </c>
      <c r="D7" s="18">
        <v>83774</v>
      </c>
      <c r="E7" s="18">
        <v>84976</v>
      </c>
      <c r="F7" s="18">
        <v>84976</v>
      </c>
      <c r="G7" s="18">
        <v>92763</v>
      </c>
      <c r="H7" s="18">
        <v>92763</v>
      </c>
      <c r="I7" s="19">
        <v>95979</v>
      </c>
      <c r="J7" s="12" t="s">
        <v>26</v>
      </c>
      <c r="K7" s="13" t="s">
        <v>14</v>
      </c>
      <c r="L7" s="14">
        <f t="shared" si="0"/>
        <v>1.1456895934299425</v>
      </c>
      <c r="M7" s="103">
        <f t="shared" si="1"/>
        <v>12205</v>
      </c>
      <c r="N7" s="19">
        <v>95979</v>
      </c>
      <c r="O7" s="81">
        <v>100271</v>
      </c>
      <c r="P7" s="114">
        <f t="shared" si="2"/>
        <v>1.0447181154210816</v>
      </c>
      <c r="Q7" s="111">
        <f t="shared" si="4"/>
        <v>4292</v>
      </c>
      <c r="R7" s="22">
        <f t="shared" si="3"/>
        <v>1.1969226729056748</v>
      </c>
    </row>
    <row r="8" spans="1:18" x14ac:dyDescent="0.25">
      <c r="A8" s="85"/>
      <c r="B8" s="16" t="s">
        <v>33</v>
      </c>
      <c r="C8" s="17">
        <v>75089</v>
      </c>
      <c r="D8" s="18">
        <v>75089</v>
      </c>
      <c r="E8" s="18">
        <v>76167</v>
      </c>
      <c r="F8" s="18">
        <v>76167</v>
      </c>
      <c r="G8" s="18">
        <v>84386</v>
      </c>
      <c r="H8" s="18">
        <v>84386</v>
      </c>
      <c r="I8" s="19">
        <v>87680</v>
      </c>
      <c r="J8" s="12" t="s">
        <v>33</v>
      </c>
      <c r="K8" s="13" t="s">
        <v>14</v>
      </c>
      <c r="L8" s="14">
        <f t="shared" si="0"/>
        <v>1.167681018524684</v>
      </c>
      <c r="M8" s="103">
        <f t="shared" si="1"/>
        <v>12591</v>
      </c>
      <c r="N8" s="19">
        <v>87680</v>
      </c>
      <c r="O8" s="81">
        <v>91513</v>
      </c>
      <c r="P8" s="114">
        <f t="shared" si="2"/>
        <v>1.0437157846715328</v>
      </c>
      <c r="Q8" s="111">
        <f t="shared" si="4"/>
        <v>3833</v>
      </c>
      <c r="R8" s="22">
        <f t="shared" si="3"/>
        <v>1.2187271104955453</v>
      </c>
    </row>
    <row r="9" spans="1:18" x14ac:dyDescent="0.25">
      <c r="A9" s="85"/>
      <c r="B9" s="16" t="s">
        <v>16</v>
      </c>
      <c r="C9" s="17">
        <v>178657</v>
      </c>
      <c r="D9" s="18">
        <v>178657</v>
      </c>
      <c r="E9" s="18">
        <v>178223</v>
      </c>
      <c r="F9" s="18">
        <v>176223</v>
      </c>
      <c r="G9" s="18">
        <v>199004</v>
      </c>
      <c r="H9" s="18">
        <v>199004</v>
      </c>
      <c r="I9" s="19">
        <v>209406</v>
      </c>
      <c r="J9" s="12" t="s">
        <v>16</v>
      </c>
      <c r="K9" s="13" t="s">
        <v>14</v>
      </c>
      <c r="L9" s="14">
        <f t="shared" si="0"/>
        <v>1.1721119239660356</v>
      </c>
      <c r="M9" s="103">
        <f t="shared" si="1"/>
        <v>30749</v>
      </c>
      <c r="N9" s="23">
        <v>206906</v>
      </c>
      <c r="O9" s="81">
        <v>215952</v>
      </c>
      <c r="P9" s="114">
        <f t="shared" si="2"/>
        <v>1.0437203367712875</v>
      </c>
      <c r="Q9" s="111">
        <f t="shared" si="4"/>
        <v>9046</v>
      </c>
      <c r="R9" s="22">
        <f t="shared" si="3"/>
        <v>1.2087519660578652</v>
      </c>
    </row>
    <row r="10" spans="1:18" x14ac:dyDescent="0.25">
      <c r="A10" s="85"/>
      <c r="B10" s="16" t="s">
        <v>40</v>
      </c>
      <c r="C10" s="17">
        <v>57967</v>
      </c>
      <c r="D10" s="18">
        <v>57967</v>
      </c>
      <c r="E10" s="18">
        <v>58799</v>
      </c>
      <c r="F10" s="18">
        <v>58799</v>
      </c>
      <c r="G10" s="18">
        <v>62680</v>
      </c>
      <c r="H10" s="18">
        <v>62680</v>
      </c>
      <c r="I10" s="19">
        <v>86572</v>
      </c>
      <c r="J10" s="12" t="s">
        <v>40</v>
      </c>
      <c r="K10" s="13" t="s">
        <v>14</v>
      </c>
      <c r="L10" s="90">
        <f t="shared" si="0"/>
        <v>1.4934704228267808</v>
      </c>
      <c r="M10" s="103">
        <f t="shared" si="1"/>
        <v>28605</v>
      </c>
      <c r="N10" s="19">
        <v>86572</v>
      </c>
      <c r="O10" s="81">
        <v>94357</v>
      </c>
      <c r="P10" s="113">
        <f t="shared" si="2"/>
        <v>1.0899251490089175</v>
      </c>
      <c r="Q10" s="111">
        <f t="shared" si="4"/>
        <v>7785</v>
      </c>
      <c r="R10" s="22">
        <f t="shared" si="3"/>
        <v>1.6277709731398899</v>
      </c>
    </row>
    <row r="11" spans="1:18" x14ac:dyDescent="0.25">
      <c r="A11" s="85"/>
      <c r="B11" s="16" t="s">
        <v>23</v>
      </c>
      <c r="C11" s="17">
        <v>96440</v>
      </c>
      <c r="D11" s="18">
        <v>96440</v>
      </c>
      <c r="E11" s="18">
        <v>97825</v>
      </c>
      <c r="F11" s="18">
        <v>97825</v>
      </c>
      <c r="G11" s="18">
        <v>108889</v>
      </c>
      <c r="H11" s="18">
        <v>108889</v>
      </c>
      <c r="I11" s="19">
        <v>113042</v>
      </c>
      <c r="J11" s="12" t="s">
        <v>23</v>
      </c>
      <c r="K11" s="13" t="s">
        <v>14</v>
      </c>
      <c r="L11" s="14">
        <f t="shared" si="0"/>
        <v>1.1721484861053504</v>
      </c>
      <c r="M11" s="103">
        <f t="shared" si="1"/>
        <v>16602</v>
      </c>
      <c r="N11" s="19">
        <v>113042</v>
      </c>
      <c r="O11" s="81">
        <v>118984</v>
      </c>
      <c r="P11" s="113">
        <f t="shared" si="2"/>
        <v>1.0525645335362077</v>
      </c>
      <c r="Q11" s="111">
        <f t="shared" si="4"/>
        <v>5942</v>
      </c>
      <c r="R11" s="22">
        <f t="shared" si="3"/>
        <v>1.2337619245126503</v>
      </c>
    </row>
    <row r="12" spans="1:18" x14ac:dyDescent="0.25">
      <c r="A12" s="85"/>
      <c r="B12" s="16" t="s">
        <v>64</v>
      </c>
      <c r="C12" s="17">
        <v>27744</v>
      </c>
      <c r="D12" s="18">
        <v>27744</v>
      </c>
      <c r="E12" s="18">
        <v>20272</v>
      </c>
      <c r="F12" s="18">
        <v>20272</v>
      </c>
      <c r="G12" s="18">
        <v>24054</v>
      </c>
      <c r="H12" s="18">
        <v>24054</v>
      </c>
      <c r="I12" s="19">
        <v>26570</v>
      </c>
      <c r="J12" s="12" t="s">
        <v>64</v>
      </c>
      <c r="K12" s="13" t="s">
        <v>14</v>
      </c>
      <c r="L12" s="14">
        <f t="shared" si="0"/>
        <v>0.95768454440599771</v>
      </c>
      <c r="M12" s="103">
        <f t="shared" si="1"/>
        <v>-1174</v>
      </c>
      <c r="N12" s="19">
        <v>26570</v>
      </c>
      <c r="O12" s="81">
        <v>29220</v>
      </c>
      <c r="P12" s="113">
        <f t="shared" si="2"/>
        <v>1.0997365449755363</v>
      </c>
      <c r="Q12" s="111">
        <f t="shared" si="4"/>
        <v>2650</v>
      </c>
      <c r="R12" s="22">
        <f t="shared" si="3"/>
        <v>1.0532006920415224</v>
      </c>
    </row>
    <row r="13" spans="1:18" x14ac:dyDescent="0.25">
      <c r="A13" s="85"/>
      <c r="B13" s="16" t="s">
        <v>28</v>
      </c>
      <c r="C13" s="17">
        <v>80611</v>
      </c>
      <c r="D13" s="18">
        <v>80611</v>
      </c>
      <c r="E13" s="18">
        <v>81768</v>
      </c>
      <c r="F13" s="18">
        <v>81768</v>
      </c>
      <c r="G13" s="18">
        <v>88587</v>
      </c>
      <c r="H13" s="18">
        <v>88587</v>
      </c>
      <c r="I13" s="19">
        <v>90256</v>
      </c>
      <c r="J13" s="12" t="s">
        <v>28</v>
      </c>
      <c r="K13" s="13" t="s">
        <v>14</v>
      </c>
      <c r="L13" s="14">
        <f t="shared" si="0"/>
        <v>1.1196486831821959</v>
      </c>
      <c r="M13" s="103">
        <f t="shared" si="1"/>
        <v>9645</v>
      </c>
      <c r="N13" s="19">
        <v>90256</v>
      </c>
      <c r="O13" s="81">
        <v>92710</v>
      </c>
      <c r="P13" s="113">
        <f t="shared" si="2"/>
        <v>1.0271893281333098</v>
      </c>
      <c r="Q13" s="111">
        <f t="shared" si="4"/>
        <v>2454</v>
      </c>
      <c r="R13" s="22">
        <f t="shared" si="3"/>
        <v>1.1500911786232648</v>
      </c>
    </row>
    <row r="14" spans="1:18" s="46" customFormat="1" x14ac:dyDescent="0.25">
      <c r="A14" s="105"/>
      <c r="B14" s="106" t="s">
        <v>13</v>
      </c>
      <c r="C14" s="59">
        <v>561689</v>
      </c>
      <c r="D14" s="60">
        <v>561689</v>
      </c>
      <c r="E14" s="60">
        <v>566738</v>
      </c>
      <c r="F14" s="60">
        <v>566738</v>
      </c>
      <c r="G14" s="60">
        <v>446975</v>
      </c>
      <c r="H14" s="60">
        <v>446975</v>
      </c>
      <c r="I14" s="61">
        <v>590955</v>
      </c>
      <c r="J14" s="53" t="s">
        <v>13</v>
      </c>
      <c r="K14" s="54" t="s">
        <v>14</v>
      </c>
      <c r="L14" s="55">
        <f t="shared" si="0"/>
        <v>1.0521035662083467</v>
      </c>
      <c r="M14" s="107">
        <f t="shared" si="1"/>
        <v>29266</v>
      </c>
      <c r="N14" s="61">
        <v>590955</v>
      </c>
      <c r="O14" s="80">
        <v>617145</v>
      </c>
      <c r="P14" s="115">
        <f t="shared" si="2"/>
        <v>1.044318095286443</v>
      </c>
      <c r="Q14" s="111">
        <f t="shared" si="4"/>
        <v>26190</v>
      </c>
      <c r="R14" s="108">
        <f t="shared" si="3"/>
        <v>1.0987307923067748</v>
      </c>
    </row>
    <row r="15" spans="1:18" x14ac:dyDescent="0.25">
      <c r="A15" s="85"/>
      <c r="B15" s="16" t="s">
        <v>21</v>
      </c>
      <c r="C15" s="17">
        <v>124407</v>
      </c>
      <c r="D15" s="18">
        <v>124407</v>
      </c>
      <c r="E15" s="18">
        <v>126193</v>
      </c>
      <c r="F15" s="18">
        <v>126193</v>
      </c>
      <c r="G15" s="18">
        <v>138830</v>
      </c>
      <c r="H15" s="18">
        <v>138830</v>
      </c>
      <c r="I15" s="19">
        <v>147542</v>
      </c>
      <c r="J15" s="12" t="s">
        <v>21</v>
      </c>
      <c r="K15" s="13" t="s">
        <v>14</v>
      </c>
      <c r="L15" s="14">
        <f t="shared" si="0"/>
        <v>1.1859622046990925</v>
      </c>
      <c r="M15" s="103">
        <f t="shared" si="1"/>
        <v>23135</v>
      </c>
      <c r="N15" s="19">
        <v>147542</v>
      </c>
      <c r="O15" s="81">
        <v>154848</v>
      </c>
      <c r="P15" s="113">
        <f t="shared" si="2"/>
        <v>1.0495181033197327</v>
      </c>
      <c r="Q15" s="111">
        <f t="shared" si="4"/>
        <v>7306</v>
      </c>
      <c r="R15" s="22">
        <f t="shared" si="3"/>
        <v>1.2446888036846802</v>
      </c>
    </row>
    <row r="16" spans="1:18" x14ac:dyDescent="0.25">
      <c r="A16" s="85"/>
      <c r="B16" s="26" t="s">
        <v>37</v>
      </c>
      <c r="C16" s="17">
        <v>62816</v>
      </c>
      <c r="D16" s="18">
        <v>62816</v>
      </c>
      <c r="E16" s="18">
        <v>63718</v>
      </c>
      <c r="F16" s="18">
        <v>63718</v>
      </c>
      <c r="G16" s="18">
        <v>69159</v>
      </c>
      <c r="H16" s="18">
        <v>69159</v>
      </c>
      <c r="I16" s="19">
        <v>71966</v>
      </c>
      <c r="J16" s="28" t="s">
        <v>37</v>
      </c>
      <c r="K16" s="13" t="s">
        <v>14</v>
      </c>
      <c r="L16" s="14">
        <f t="shared" si="0"/>
        <v>1.1456635252165053</v>
      </c>
      <c r="M16" s="103">
        <f t="shared" si="1"/>
        <v>9150</v>
      </c>
      <c r="N16" s="19">
        <v>71966</v>
      </c>
      <c r="O16" s="81">
        <v>76797</v>
      </c>
      <c r="P16" s="113">
        <f t="shared" si="2"/>
        <v>1.0671289219909401</v>
      </c>
      <c r="Q16" s="111">
        <f t="shared" si="4"/>
        <v>4831</v>
      </c>
      <c r="R16" s="22">
        <f t="shared" si="3"/>
        <v>1.2225706826286296</v>
      </c>
    </row>
    <row r="17" spans="1:18" x14ac:dyDescent="0.25">
      <c r="A17" s="85"/>
      <c r="B17" s="16" t="s">
        <v>59</v>
      </c>
      <c r="C17" s="17">
        <v>30847</v>
      </c>
      <c r="D17" s="18">
        <v>30847</v>
      </c>
      <c r="E17" s="18">
        <v>31290</v>
      </c>
      <c r="F17" s="18">
        <v>31290</v>
      </c>
      <c r="G17" s="18">
        <v>36672</v>
      </c>
      <c r="H17" s="18">
        <v>36672</v>
      </c>
      <c r="I17" s="19">
        <v>38410</v>
      </c>
      <c r="J17" s="12" t="s">
        <v>59</v>
      </c>
      <c r="K17" s="13" t="s">
        <v>14</v>
      </c>
      <c r="L17" s="14">
        <f t="shared" si="0"/>
        <v>1.2451778130774467</v>
      </c>
      <c r="M17" s="103">
        <f t="shared" si="1"/>
        <v>7563</v>
      </c>
      <c r="N17" s="19">
        <v>38410</v>
      </c>
      <c r="O17" s="81">
        <v>39760</v>
      </c>
      <c r="P17" s="114">
        <f t="shared" si="2"/>
        <v>1.0351470971101275</v>
      </c>
      <c r="Q17" s="111">
        <f t="shared" si="4"/>
        <v>1350</v>
      </c>
      <c r="R17" s="22">
        <f t="shared" si="3"/>
        <v>1.288942198593056</v>
      </c>
    </row>
    <row r="18" spans="1:18" x14ac:dyDescent="0.25">
      <c r="A18" s="85"/>
      <c r="B18" s="16" t="s">
        <v>66</v>
      </c>
      <c r="C18" s="17">
        <v>22765</v>
      </c>
      <c r="D18" s="18">
        <v>22765</v>
      </c>
      <c r="E18" s="18">
        <v>23092</v>
      </c>
      <c r="F18" s="18">
        <v>23092</v>
      </c>
      <c r="G18" s="18">
        <v>28262</v>
      </c>
      <c r="H18" s="18">
        <v>28262</v>
      </c>
      <c r="I18" s="19">
        <v>27897</v>
      </c>
      <c r="J18" s="12" t="s">
        <v>66</v>
      </c>
      <c r="K18" s="13" t="s">
        <v>14</v>
      </c>
      <c r="L18" s="14">
        <f t="shared" si="0"/>
        <v>1.2254337799253239</v>
      </c>
      <c r="M18" s="103">
        <f t="shared" si="1"/>
        <v>5132</v>
      </c>
      <c r="N18" s="19">
        <v>27897</v>
      </c>
      <c r="O18" s="81">
        <v>30547</v>
      </c>
      <c r="P18" s="113">
        <f t="shared" si="2"/>
        <v>1.0949922930781089</v>
      </c>
      <c r="Q18" s="111">
        <f t="shared" si="4"/>
        <v>2650</v>
      </c>
      <c r="R18" s="22">
        <f t="shared" si="3"/>
        <v>1.341840544695805</v>
      </c>
    </row>
    <row r="19" spans="1:18" x14ac:dyDescent="0.25">
      <c r="A19" s="85"/>
      <c r="B19" s="16" t="s">
        <v>44</v>
      </c>
      <c r="C19" s="17">
        <v>53140</v>
      </c>
      <c r="D19" s="18">
        <v>53140</v>
      </c>
      <c r="E19" s="18">
        <v>53903</v>
      </c>
      <c r="F19" s="18">
        <v>53903</v>
      </c>
      <c r="G19" s="18">
        <v>57171</v>
      </c>
      <c r="H19" s="18">
        <v>57171</v>
      </c>
      <c r="I19" s="19">
        <v>59592</v>
      </c>
      <c r="J19" s="12" t="s">
        <v>44</v>
      </c>
      <c r="K19" s="13" t="s">
        <v>14</v>
      </c>
      <c r="L19" s="14">
        <f t="shared" si="0"/>
        <v>1.1214151298456907</v>
      </c>
      <c r="M19" s="103">
        <f t="shared" si="1"/>
        <v>6452</v>
      </c>
      <c r="N19" s="19">
        <v>59592</v>
      </c>
      <c r="O19" s="81">
        <v>62256</v>
      </c>
      <c r="P19" s="113">
        <f t="shared" si="2"/>
        <v>1.044703987112364</v>
      </c>
      <c r="Q19" s="111">
        <f t="shared" si="4"/>
        <v>2664</v>
      </c>
      <c r="R19" s="22">
        <f t="shared" si="3"/>
        <v>1.1715468573579224</v>
      </c>
    </row>
    <row r="20" spans="1:18" s="46" customFormat="1" x14ac:dyDescent="0.25">
      <c r="A20" s="105"/>
      <c r="B20" s="106" t="s">
        <v>15</v>
      </c>
      <c r="C20" s="59">
        <v>186184</v>
      </c>
      <c r="D20" s="60">
        <v>186184</v>
      </c>
      <c r="E20" s="60">
        <v>185945</v>
      </c>
      <c r="F20" s="60">
        <v>185945</v>
      </c>
      <c r="G20" s="60">
        <v>233475</v>
      </c>
      <c r="H20" s="60">
        <v>233475</v>
      </c>
      <c r="I20" s="61">
        <v>248964</v>
      </c>
      <c r="J20" s="53" t="s">
        <v>15</v>
      </c>
      <c r="K20" s="54" t="s">
        <v>14</v>
      </c>
      <c r="L20" s="55">
        <f t="shared" si="0"/>
        <v>1.3371933141408499</v>
      </c>
      <c r="M20" s="107">
        <f t="shared" si="1"/>
        <v>62780</v>
      </c>
      <c r="N20" s="61">
        <v>248964</v>
      </c>
      <c r="O20" s="80">
        <v>259849</v>
      </c>
      <c r="P20" s="115">
        <f t="shared" si="2"/>
        <v>1.0437211805722917</v>
      </c>
      <c r="Q20" s="111">
        <f t="shared" si="4"/>
        <v>10885</v>
      </c>
      <c r="R20" s="108">
        <f t="shared" si="3"/>
        <v>1.395656984488463</v>
      </c>
    </row>
    <row r="21" spans="1:18" x14ac:dyDescent="0.25">
      <c r="A21" s="85"/>
      <c r="B21" s="16" t="s">
        <v>54</v>
      </c>
      <c r="C21" s="17">
        <v>38027</v>
      </c>
      <c r="D21" s="18">
        <v>38027</v>
      </c>
      <c r="E21" s="18">
        <v>38574</v>
      </c>
      <c r="F21" s="18">
        <v>38574</v>
      </c>
      <c r="G21" s="18">
        <v>42112</v>
      </c>
      <c r="H21" s="18">
        <v>42112</v>
      </c>
      <c r="I21" s="19">
        <v>43929</v>
      </c>
      <c r="J21" s="12" t="s">
        <v>54</v>
      </c>
      <c r="K21" s="13" t="s">
        <v>14</v>
      </c>
      <c r="L21" s="14">
        <f t="shared" si="0"/>
        <v>1.1552055118731428</v>
      </c>
      <c r="M21" s="103">
        <f t="shared" si="1"/>
        <v>5902</v>
      </c>
      <c r="N21" s="19">
        <v>43929</v>
      </c>
      <c r="O21" s="81">
        <v>46729</v>
      </c>
      <c r="P21" s="113">
        <f t="shared" si="2"/>
        <v>1.0637392155523686</v>
      </c>
      <c r="Q21" s="111">
        <f t="shared" si="4"/>
        <v>2800</v>
      </c>
      <c r="R21" s="22">
        <f t="shared" si="3"/>
        <v>1.2288374050017092</v>
      </c>
    </row>
    <row r="22" spans="1:18" x14ac:dyDescent="0.25">
      <c r="A22" s="85"/>
      <c r="B22" s="16" t="s">
        <v>65</v>
      </c>
      <c r="C22" s="17">
        <v>22980</v>
      </c>
      <c r="D22" s="18">
        <v>22980</v>
      </c>
      <c r="E22" s="18">
        <v>23310</v>
      </c>
      <c r="F22" s="18">
        <v>23310</v>
      </c>
      <c r="G22" s="18">
        <v>25312</v>
      </c>
      <c r="H22" s="18">
        <v>25312</v>
      </c>
      <c r="I22" s="19">
        <v>26763</v>
      </c>
      <c r="J22" s="12" t="s">
        <v>65</v>
      </c>
      <c r="K22" s="13" t="s">
        <v>14</v>
      </c>
      <c r="L22" s="14">
        <f t="shared" si="0"/>
        <v>1.164621409921671</v>
      </c>
      <c r="M22" s="103">
        <f t="shared" si="1"/>
        <v>3783</v>
      </c>
      <c r="N22" s="19">
        <v>26763</v>
      </c>
      <c r="O22" s="81">
        <v>29413</v>
      </c>
      <c r="P22" s="113">
        <f t="shared" si="2"/>
        <v>1.0990173000037364</v>
      </c>
      <c r="Q22" s="111">
        <f t="shared" si="4"/>
        <v>2650</v>
      </c>
      <c r="R22" s="22">
        <f t="shared" si="3"/>
        <v>1.2799390774586596</v>
      </c>
    </row>
    <row r="23" spans="1:18" x14ac:dyDescent="0.25">
      <c r="A23" s="85"/>
      <c r="B23" s="26" t="s">
        <v>62</v>
      </c>
      <c r="C23" s="17">
        <v>28316</v>
      </c>
      <c r="D23" s="18">
        <v>28316</v>
      </c>
      <c r="E23" s="18">
        <v>28722</v>
      </c>
      <c r="F23" s="18">
        <v>28722</v>
      </c>
      <c r="G23" s="18">
        <v>32063</v>
      </c>
      <c r="H23" s="18">
        <v>32063</v>
      </c>
      <c r="I23" s="19">
        <v>33695</v>
      </c>
      <c r="J23" s="28" t="s">
        <v>62</v>
      </c>
      <c r="K23" s="13" t="s">
        <v>14</v>
      </c>
      <c r="L23" s="14">
        <f t="shared" si="0"/>
        <v>1.189963271648538</v>
      </c>
      <c r="M23" s="103">
        <f t="shared" si="1"/>
        <v>5379</v>
      </c>
      <c r="N23" s="19">
        <v>33695</v>
      </c>
      <c r="O23" s="81">
        <v>35608</v>
      </c>
      <c r="P23" s="113">
        <f t="shared" si="2"/>
        <v>1.0567740020774596</v>
      </c>
      <c r="Q23" s="111">
        <f t="shared" si="4"/>
        <v>1913</v>
      </c>
      <c r="R23" s="22">
        <f t="shared" si="3"/>
        <v>1.2575222489052127</v>
      </c>
    </row>
    <row r="24" spans="1:18" x14ac:dyDescent="0.25">
      <c r="A24" s="85"/>
      <c r="B24" s="16" t="s">
        <v>60</v>
      </c>
      <c r="C24" s="17">
        <v>30390</v>
      </c>
      <c r="D24" s="18">
        <v>30390</v>
      </c>
      <c r="E24" s="18">
        <v>38697</v>
      </c>
      <c r="F24" s="18">
        <v>38697</v>
      </c>
      <c r="G24" s="18">
        <v>41874</v>
      </c>
      <c r="H24" s="18">
        <v>41874</v>
      </c>
      <c r="I24" s="19">
        <v>43118</v>
      </c>
      <c r="J24" s="12" t="s">
        <v>60</v>
      </c>
      <c r="K24" s="13" t="s">
        <v>14</v>
      </c>
      <c r="L24" s="90">
        <f t="shared" si="0"/>
        <v>1.4188219809147746</v>
      </c>
      <c r="M24" s="103">
        <f t="shared" si="1"/>
        <v>12728</v>
      </c>
      <c r="N24" s="19">
        <v>43118</v>
      </c>
      <c r="O24" s="81">
        <v>45168</v>
      </c>
      <c r="P24" s="113">
        <f t="shared" si="2"/>
        <v>1.0475439491627627</v>
      </c>
      <c r="Q24" s="111">
        <f t="shared" si="4"/>
        <v>2050</v>
      </c>
      <c r="R24" s="22">
        <f t="shared" si="3"/>
        <v>1.4862783810463969</v>
      </c>
    </row>
    <row r="25" spans="1:18" s="46" customFormat="1" x14ac:dyDescent="0.25">
      <c r="A25" s="105"/>
      <c r="B25" s="106" t="s">
        <v>34</v>
      </c>
      <c r="C25" s="59">
        <v>72090</v>
      </c>
      <c r="D25" s="60">
        <v>72090</v>
      </c>
      <c r="E25" s="60">
        <v>106333</v>
      </c>
      <c r="F25" s="60">
        <v>106333</v>
      </c>
      <c r="G25" s="60">
        <v>119376</v>
      </c>
      <c r="H25" s="60">
        <v>119376</v>
      </c>
      <c r="I25" s="61">
        <v>122562</v>
      </c>
      <c r="J25" s="53" t="s">
        <v>34</v>
      </c>
      <c r="K25" s="54" t="s">
        <v>14</v>
      </c>
      <c r="L25" s="55">
        <f t="shared" si="0"/>
        <v>1.7001248439450687</v>
      </c>
      <c r="M25" s="107">
        <f t="shared" si="1"/>
        <v>50472</v>
      </c>
      <c r="N25" s="61">
        <v>122562</v>
      </c>
      <c r="O25" s="80">
        <v>127921</v>
      </c>
      <c r="P25" s="115">
        <f t="shared" si="2"/>
        <v>1.0437248086682658</v>
      </c>
      <c r="Q25" s="111">
        <f t="shared" si="4"/>
        <v>5359</v>
      </c>
      <c r="R25" s="108">
        <f t="shared" si="3"/>
        <v>1.7744624774587321</v>
      </c>
    </row>
    <row r="26" spans="1:18" s="46" customFormat="1" x14ac:dyDescent="0.25">
      <c r="A26" s="105"/>
      <c r="B26" s="106" t="s">
        <v>41</v>
      </c>
      <c r="C26" s="59">
        <v>54818</v>
      </c>
      <c r="D26" s="60">
        <v>54818</v>
      </c>
      <c r="E26" s="60">
        <v>57826</v>
      </c>
      <c r="F26" s="60">
        <v>57826</v>
      </c>
      <c r="G26" s="60">
        <v>78793.740000000005</v>
      </c>
      <c r="H26" s="60">
        <v>78793.740000000005</v>
      </c>
      <c r="I26" s="61">
        <v>169857</v>
      </c>
      <c r="J26" s="53" t="s">
        <v>41</v>
      </c>
      <c r="K26" s="54" t="s">
        <v>14</v>
      </c>
      <c r="L26" s="55">
        <f t="shared" si="0"/>
        <v>3.0985625159619103</v>
      </c>
      <c r="M26" s="107">
        <f t="shared" si="1"/>
        <v>115039</v>
      </c>
      <c r="N26" s="61">
        <v>169857</v>
      </c>
      <c r="O26" s="80">
        <v>83348</v>
      </c>
      <c r="P26" s="115">
        <f t="shared" si="2"/>
        <v>0.49069511412541139</v>
      </c>
      <c r="Q26" s="111">
        <f t="shared" si="4"/>
        <v>-86509</v>
      </c>
      <c r="R26" s="108">
        <f t="shared" si="3"/>
        <v>1.5204494873946515</v>
      </c>
    </row>
    <row r="27" spans="1:18" x14ac:dyDescent="0.25">
      <c r="A27" s="85"/>
      <c r="B27" s="16" t="s">
        <v>25</v>
      </c>
      <c r="C27" s="17">
        <v>92604</v>
      </c>
      <c r="D27" s="18">
        <v>92604</v>
      </c>
      <c r="E27" s="18">
        <v>93933</v>
      </c>
      <c r="F27" s="18">
        <v>93933</v>
      </c>
      <c r="G27" s="18">
        <v>103464</v>
      </c>
      <c r="H27" s="18">
        <v>103464</v>
      </c>
      <c r="I27" s="19">
        <v>107458</v>
      </c>
      <c r="J27" s="12" t="s">
        <v>25</v>
      </c>
      <c r="K27" s="13" t="s">
        <v>14</v>
      </c>
      <c r="L27" s="14">
        <f t="shared" si="0"/>
        <v>1.1604034382964019</v>
      </c>
      <c r="M27" s="103">
        <f t="shared" si="1"/>
        <v>14854</v>
      </c>
      <c r="N27" s="19">
        <v>107458</v>
      </c>
      <c r="O27" s="81">
        <v>112779</v>
      </c>
      <c r="P27" s="113">
        <f t="shared" si="2"/>
        <v>1.0495170206033986</v>
      </c>
      <c r="Q27" s="111">
        <f t="shared" si="4"/>
        <v>5321</v>
      </c>
      <c r="R27" s="22">
        <f t="shared" si="3"/>
        <v>1.2178631592587794</v>
      </c>
    </row>
    <row r="28" spans="1:18" x14ac:dyDescent="0.25">
      <c r="A28" s="85"/>
      <c r="B28" s="16" t="s">
        <v>35</v>
      </c>
      <c r="C28" s="17">
        <v>68155</v>
      </c>
      <c r="D28" s="18">
        <v>68155</v>
      </c>
      <c r="E28" s="18">
        <v>69134</v>
      </c>
      <c r="F28" s="18">
        <v>69134</v>
      </c>
      <c r="G28" s="18">
        <v>76731</v>
      </c>
      <c r="H28" s="18">
        <v>76731</v>
      </c>
      <c r="I28" s="19">
        <v>83850</v>
      </c>
      <c r="J28" s="12" t="s">
        <v>35</v>
      </c>
      <c r="K28" s="13" t="s">
        <v>14</v>
      </c>
      <c r="L28" s="14">
        <f t="shared" si="0"/>
        <v>1.2302839116719242</v>
      </c>
      <c r="M28" s="103">
        <f t="shared" si="1"/>
        <v>15695</v>
      </c>
      <c r="N28" s="19">
        <v>83850</v>
      </c>
      <c r="O28" s="81">
        <v>87582</v>
      </c>
      <c r="P28" s="114">
        <f t="shared" si="2"/>
        <v>1.0445080500894455</v>
      </c>
      <c r="Q28" s="111">
        <f t="shared" si="4"/>
        <v>3732</v>
      </c>
      <c r="R28" s="22">
        <f t="shared" si="3"/>
        <v>1.2850414496368572</v>
      </c>
    </row>
    <row r="29" spans="1:18" s="46" customFormat="1" x14ac:dyDescent="0.25">
      <c r="A29" s="105"/>
      <c r="B29" s="106" t="s">
        <v>20</v>
      </c>
      <c r="C29" s="59">
        <v>127013</v>
      </c>
      <c r="D29" s="60">
        <v>127013</v>
      </c>
      <c r="E29" s="60">
        <v>157225</v>
      </c>
      <c r="F29" s="60">
        <v>157225</v>
      </c>
      <c r="G29" s="60">
        <v>212106</v>
      </c>
      <c r="H29" s="60">
        <v>212106</v>
      </c>
      <c r="I29" s="61">
        <v>256427</v>
      </c>
      <c r="J29" s="53" t="s">
        <v>20</v>
      </c>
      <c r="K29" s="54" t="s">
        <v>14</v>
      </c>
      <c r="L29" s="55">
        <f t="shared" si="0"/>
        <v>2.0189035767992252</v>
      </c>
      <c r="M29" s="107">
        <f t="shared" si="1"/>
        <v>129414</v>
      </c>
      <c r="N29" s="61">
        <v>256427</v>
      </c>
      <c r="O29" s="80">
        <v>267638</v>
      </c>
      <c r="P29" s="115">
        <f t="shared" si="2"/>
        <v>1.0437200450810562</v>
      </c>
      <c r="Q29" s="111">
        <f t="shared" si="4"/>
        <v>11211</v>
      </c>
      <c r="R29" s="108">
        <f t="shared" si="3"/>
        <v>2.1071701321911931</v>
      </c>
    </row>
    <row r="30" spans="1:18" s="46" customFormat="1" x14ac:dyDescent="0.25">
      <c r="A30" s="105"/>
      <c r="B30" s="106" t="s">
        <v>17</v>
      </c>
      <c r="C30" s="59">
        <v>168472</v>
      </c>
      <c r="D30" s="60">
        <v>168472</v>
      </c>
      <c r="E30" s="60">
        <v>186988</v>
      </c>
      <c r="F30" s="60">
        <v>186988</v>
      </c>
      <c r="G30" s="60">
        <v>154313</v>
      </c>
      <c r="H30" s="60">
        <v>154313</v>
      </c>
      <c r="I30" s="61">
        <v>160735</v>
      </c>
      <c r="J30" s="53" t="s">
        <v>17</v>
      </c>
      <c r="K30" s="54" t="s">
        <v>14</v>
      </c>
      <c r="L30" s="55">
        <f t="shared" si="0"/>
        <v>0.9540754546749608</v>
      </c>
      <c r="M30" s="107">
        <f t="shared" si="1"/>
        <v>-7737</v>
      </c>
      <c r="N30" s="61">
        <v>160735</v>
      </c>
      <c r="O30" s="80">
        <v>251219</v>
      </c>
      <c r="P30" s="115">
        <f t="shared" si="2"/>
        <v>1.5629389989734657</v>
      </c>
      <c r="Q30" s="111">
        <f t="shared" si="4"/>
        <v>90484</v>
      </c>
      <c r="R30" s="108">
        <f t="shared" si="3"/>
        <v>1.4911617360748373</v>
      </c>
    </row>
    <row r="31" spans="1:18" x14ac:dyDescent="0.25">
      <c r="A31" s="85"/>
      <c r="B31" s="16" t="s">
        <v>51</v>
      </c>
      <c r="C31" s="17">
        <v>41298</v>
      </c>
      <c r="D31" s="18">
        <v>41298</v>
      </c>
      <c r="E31" s="18">
        <v>41891</v>
      </c>
      <c r="F31" s="18">
        <v>41891</v>
      </c>
      <c r="G31" s="18">
        <v>45640</v>
      </c>
      <c r="H31" s="18">
        <v>45640</v>
      </c>
      <c r="I31" s="19">
        <v>47214</v>
      </c>
      <c r="J31" s="12" t="s">
        <v>51</v>
      </c>
      <c r="K31" s="13" t="s">
        <v>14</v>
      </c>
      <c r="L31" s="14">
        <f t="shared" si="0"/>
        <v>1.1432514891762313</v>
      </c>
      <c r="M31" s="103">
        <f t="shared" si="1"/>
        <v>5916</v>
      </c>
      <c r="N31" s="19">
        <v>47214</v>
      </c>
      <c r="O31" s="81">
        <v>49664</v>
      </c>
      <c r="P31" s="113">
        <f t="shared" si="2"/>
        <v>1.0518913881475833</v>
      </c>
      <c r="Q31" s="111">
        <f t="shared" si="4"/>
        <v>2450</v>
      </c>
      <c r="R31" s="22">
        <f t="shared" si="3"/>
        <v>1.2025763959513778</v>
      </c>
    </row>
    <row r="32" spans="1:18" x14ac:dyDescent="0.25">
      <c r="A32" s="85"/>
      <c r="B32" s="16" t="s">
        <v>39</v>
      </c>
      <c r="C32" s="17">
        <v>58478</v>
      </c>
      <c r="D32" s="18">
        <v>58478</v>
      </c>
      <c r="E32" s="18">
        <v>59317</v>
      </c>
      <c r="F32" s="18">
        <v>59317</v>
      </c>
      <c r="G32" s="18">
        <v>64279</v>
      </c>
      <c r="H32" s="18">
        <v>64279</v>
      </c>
      <c r="I32" s="19">
        <v>65919</v>
      </c>
      <c r="J32" s="12" t="s">
        <v>39</v>
      </c>
      <c r="K32" s="13" t="s">
        <v>14</v>
      </c>
      <c r="L32" s="14">
        <f t="shared" si="0"/>
        <v>1.1272444338041656</v>
      </c>
      <c r="M32" s="103">
        <f t="shared" si="1"/>
        <v>7441</v>
      </c>
      <c r="N32" s="19">
        <v>65919</v>
      </c>
      <c r="O32" s="81">
        <v>66908</v>
      </c>
      <c r="P32" s="113">
        <f t="shared" si="2"/>
        <v>1.015003261578604</v>
      </c>
      <c r="Q32" s="111">
        <f t="shared" si="4"/>
        <v>989</v>
      </c>
      <c r="R32" s="22">
        <f t="shared" si="3"/>
        <v>1.1441567769075549</v>
      </c>
    </row>
    <row r="33" spans="1:18" x14ac:dyDescent="0.25">
      <c r="A33" s="85"/>
      <c r="B33" s="16" t="s">
        <v>61</v>
      </c>
      <c r="C33" s="17">
        <v>28862</v>
      </c>
      <c r="D33" s="18">
        <v>28862</v>
      </c>
      <c r="E33" s="18">
        <v>29276</v>
      </c>
      <c r="F33" s="18">
        <v>29276</v>
      </c>
      <c r="G33" s="18">
        <v>32565</v>
      </c>
      <c r="H33" s="18">
        <v>32565</v>
      </c>
      <c r="I33" s="19">
        <v>32720</v>
      </c>
      <c r="J33" s="12" t="s">
        <v>61</v>
      </c>
      <c r="K33" s="13" t="s">
        <v>14</v>
      </c>
      <c r="L33" s="14">
        <f t="shared" si="0"/>
        <v>1.1336705703000485</v>
      </c>
      <c r="M33" s="103">
        <f t="shared" si="1"/>
        <v>3858</v>
      </c>
      <c r="N33" s="19">
        <v>32720</v>
      </c>
      <c r="O33" s="81">
        <v>37245</v>
      </c>
      <c r="P33" s="113">
        <f t="shared" si="2"/>
        <v>1.1382946210268949</v>
      </c>
      <c r="Q33" s="111">
        <f t="shared" si="4"/>
        <v>4525</v>
      </c>
      <c r="R33" s="22">
        <f t="shared" si="3"/>
        <v>1.2904511121890374</v>
      </c>
    </row>
    <row r="34" spans="1:18" s="46" customFormat="1" x14ac:dyDescent="0.25">
      <c r="A34" s="105"/>
      <c r="B34" s="106" t="s">
        <v>55</v>
      </c>
      <c r="C34" s="59">
        <v>36579</v>
      </c>
      <c r="D34" s="60">
        <v>36579</v>
      </c>
      <c r="E34" s="60">
        <v>37104</v>
      </c>
      <c r="F34" s="60">
        <v>37104</v>
      </c>
      <c r="G34" s="60">
        <v>109293</v>
      </c>
      <c r="H34" s="60">
        <v>109293</v>
      </c>
      <c r="I34" s="61">
        <v>111760</v>
      </c>
      <c r="J34" s="53" t="s">
        <v>55</v>
      </c>
      <c r="K34" s="54" t="s">
        <v>14</v>
      </c>
      <c r="L34" s="55">
        <f t="shared" si="0"/>
        <v>3.0553049563957462</v>
      </c>
      <c r="M34" s="107">
        <f t="shared" si="1"/>
        <v>75181</v>
      </c>
      <c r="N34" s="71">
        <v>131760</v>
      </c>
      <c r="O34" s="80">
        <v>116646</v>
      </c>
      <c r="P34" s="115">
        <f t="shared" si="2"/>
        <v>0.88529143897996354</v>
      </c>
      <c r="Q34" s="111">
        <f t="shared" si="4"/>
        <v>-15114</v>
      </c>
      <c r="R34" s="108">
        <f t="shared" si="3"/>
        <v>3.1888788649224966</v>
      </c>
    </row>
    <row r="35" spans="1:18" x14ac:dyDescent="0.25">
      <c r="A35" s="85"/>
      <c r="B35" s="26" t="s">
        <v>50</v>
      </c>
      <c r="C35" s="17">
        <v>42984</v>
      </c>
      <c r="D35" s="18">
        <v>42984</v>
      </c>
      <c r="E35" s="18">
        <v>43601</v>
      </c>
      <c r="F35" s="18">
        <v>43601</v>
      </c>
      <c r="G35" s="18">
        <v>50476</v>
      </c>
      <c r="H35" s="18">
        <v>50476</v>
      </c>
      <c r="I35" s="19">
        <v>52490</v>
      </c>
      <c r="J35" s="27" t="s">
        <v>50</v>
      </c>
      <c r="K35" s="25" t="s">
        <v>19</v>
      </c>
      <c r="L35" s="14">
        <f t="shared" si="0"/>
        <v>1.2211520565791922</v>
      </c>
      <c r="M35" s="103">
        <f t="shared" si="1"/>
        <v>9506</v>
      </c>
      <c r="N35" s="19">
        <v>52490</v>
      </c>
      <c r="O35" s="81">
        <v>54763</v>
      </c>
      <c r="P35" s="114">
        <f t="shared" si="2"/>
        <v>1.0433034863783577</v>
      </c>
      <c r="Q35" s="111">
        <f t="shared" si="4"/>
        <v>2273</v>
      </c>
      <c r="R35" s="22">
        <f t="shared" si="3"/>
        <v>1.2740321980271729</v>
      </c>
    </row>
    <row r="36" spans="1:18" x14ac:dyDescent="0.25">
      <c r="A36" s="85"/>
      <c r="B36" s="16" t="s">
        <v>46</v>
      </c>
      <c r="C36" s="17">
        <v>47557</v>
      </c>
      <c r="D36" s="18">
        <v>47557</v>
      </c>
      <c r="E36" s="18">
        <v>48240</v>
      </c>
      <c r="F36" s="18">
        <v>48240</v>
      </c>
      <c r="G36" s="18">
        <v>51978</v>
      </c>
      <c r="H36" s="18">
        <v>51978</v>
      </c>
      <c r="I36" s="19">
        <v>54188</v>
      </c>
      <c r="J36" s="24" t="s">
        <v>46</v>
      </c>
      <c r="K36" s="25" t="s">
        <v>19</v>
      </c>
      <c r="L36" s="14">
        <f t="shared" si="0"/>
        <v>1.1394326807830604</v>
      </c>
      <c r="M36" s="103">
        <f t="shared" si="1"/>
        <v>6631</v>
      </c>
      <c r="N36" s="19">
        <v>54188</v>
      </c>
      <c r="O36" s="81">
        <v>55001</v>
      </c>
      <c r="P36" s="113">
        <f t="shared" si="2"/>
        <v>1.0150033217686574</v>
      </c>
      <c r="Q36" s="111">
        <f t="shared" si="4"/>
        <v>813</v>
      </c>
      <c r="R36" s="22">
        <f t="shared" si="3"/>
        <v>1.1565279559265724</v>
      </c>
    </row>
    <row r="37" spans="1:18" x14ac:dyDescent="0.25">
      <c r="A37" s="85"/>
      <c r="B37" s="16" t="s">
        <v>68</v>
      </c>
      <c r="C37" s="17">
        <v>18332</v>
      </c>
      <c r="D37" s="18">
        <v>18332</v>
      </c>
      <c r="E37" s="18">
        <v>18595</v>
      </c>
      <c r="F37" s="18">
        <v>18595</v>
      </c>
      <c r="G37" s="18">
        <v>20251</v>
      </c>
      <c r="H37" s="18">
        <v>20251</v>
      </c>
      <c r="I37" s="19">
        <v>21523</v>
      </c>
      <c r="J37" s="24" t="s">
        <v>68</v>
      </c>
      <c r="K37" s="25" t="s">
        <v>19</v>
      </c>
      <c r="L37" s="14">
        <f t="shared" ref="L37:L58" si="5">SUM(I37/C37)</f>
        <v>1.1740672048876282</v>
      </c>
      <c r="M37" s="103">
        <f t="shared" ref="M37:M58" si="6">I37-C37</f>
        <v>3191</v>
      </c>
      <c r="N37" s="19">
        <v>21523</v>
      </c>
      <c r="O37" s="81">
        <v>25423</v>
      </c>
      <c r="P37" s="113">
        <f t="shared" ref="P37:P58" si="7">SUM(O37/N37)</f>
        <v>1.1812015053663523</v>
      </c>
      <c r="Q37" s="111">
        <f t="shared" si="4"/>
        <v>3900</v>
      </c>
      <c r="R37" s="22">
        <f t="shared" ref="R37:R59" si="8">SUM(O37/C37)</f>
        <v>1.3868099498145319</v>
      </c>
    </row>
    <row r="38" spans="1:18" x14ac:dyDescent="0.25">
      <c r="A38" s="85"/>
      <c r="B38" s="16" t="s">
        <v>69</v>
      </c>
      <c r="C38" s="17">
        <v>16482</v>
      </c>
      <c r="D38" s="18">
        <v>16482</v>
      </c>
      <c r="E38" s="18">
        <v>16718</v>
      </c>
      <c r="F38" s="18">
        <v>16718</v>
      </c>
      <c r="G38" s="18">
        <v>18955</v>
      </c>
      <c r="H38" s="18">
        <v>18955</v>
      </c>
      <c r="I38" s="19">
        <v>20255</v>
      </c>
      <c r="J38" s="24" t="s">
        <v>69</v>
      </c>
      <c r="K38" s="25" t="s">
        <v>19</v>
      </c>
      <c r="L38" s="14">
        <f t="shared" si="5"/>
        <v>1.2289163936415484</v>
      </c>
      <c r="M38" s="103">
        <f t="shared" si="6"/>
        <v>3773</v>
      </c>
      <c r="N38" s="19">
        <v>20255</v>
      </c>
      <c r="O38" s="81">
        <v>24005</v>
      </c>
      <c r="P38" s="113">
        <f t="shared" si="7"/>
        <v>1.185139471735374</v>
      </c>
      <c r="Q38" s="111">
        <f t="shared" si="4"/>
        <v>3750</v>
      </c>
      <c r="R38" s="22">
        <f t="shared" si="8"/>
        <v>1.4564373255672856</v>
      </c>
    </row>
    <row r="39" spans="1:18" x14ac:dyDescent="0.25">
      <c r="A39" s="85"/>
      <c r="B39" s="16" t="s">
        <v>53</v>
      </c>
      <c r="C39" s="17">
        <v>38832</v>
      </c>
      <c r="D39" s="18">
        <v>38832</v>
      </c>
      <c r="E39" s="18">
        <v>39389</v>
      </c>
      <c r="F39" s="18">
        <v>39389</v>
      </c>
      <c r="G39" s="18">
        <v>42319</v>
      </c>
      <c r="H39" s="18">
        <v>42319</v>
      </c>
      <c r="I39" s="19">
        <v>44170</v>
      </c>
      <c r="J39" s="24" t="s">
        <v>53</v>
      </c>
      <c r="K39" s="25" t="s">
        <v>19</v>
      </c>
      <c r="L39" s="14">
        <f t="shared" si="5"/>
        <v>1.1374639472599917</v>
      </c>
      <c r="M39" s="103">
        <f t="shared" si="6"/>
        <v>5338</v>
      </c>
      <c r="N39" s="19">
        <v>44170</v>
      </c>
      <c r="O39" s="81">
        <v>47470</v>
      </c>
      <c r="P39" s="113">
        <f t="shared" si="7"/>
        <v>1.0747113425401857</v>
      </c>
      <c r="Q39" s="111">
        <f t="shared" si="4"/>
        <v>3300</v>
      </c>
      <c r="R39" s="22">
        <f t="shared" si="8"/>
        <v>1.2224454058508447</v>
      </c>
    </row>
    <row r="40" spans="1:18" x14ac:dyDescent="0.25">
      <c r="A40" s="85"/>
      <c r="B40" s="26" t="s">
        <v>56</v>
      </c>
      <c r="C40" s="17">
        <v>34885</v>
      </c>
      <c r="D40" s="18">
        <v>34885</v>
      </c>
      <c r="E40" s="18">
        <v>35386</v>
      </c>
      <c r="F40" s="18">
        <v>35386</v>
      </c>
      <c r="G40" s="18">
        <v>41330</v>
      </c>
      <c r="H40" s="18">
        <v>41330</v>
      </c>
      <c r="I40" s="19">
        <v>43024</v>
      </c>
      <c r="J40" s="27" t="s">
        <v>56</v>
      </c>
      <c r="K40" s="25" t="s">
        <v>19</v>
      </c>
      <c r="L40" s="14">
        <f t="shared" si="5"/>
        <v>1.2333094453203381</v>
      </c>
      <c r="M40" s="103">
        <f t="shared" si="6"/>
        <v>8139</v>
      </c>
      <c r="N40" s="19">
        <v>43024</v>
      </c>
      <c r="O40" s="81">
        <v>44613</v>
      </c>
      <c r="P40" s="114">
        <f t="shared" si="7"/>
        <v>1.0369328746746003</v>
      </c>
      <c r="Q40" s="111">
        <f t="shared" si="4"/>
        <v>1589</v>
      </c>
      <c r="R40" s="22">
        <f t="shared" si="8"/>
        <v>1.278859108499355</v>
      </c>
    </row>
    <row r="41" spans="1:18" x14ac:dyDescent="0.25">
      <c r="A41" s="85"/>
      <c r="B41" s="26" t="s">
        <v>52</v>
      </c>
      <c r="C41" s="17">
        <v>39820</v>
      </c>
      <c r="D41" s="18">
        <v>39820</v>
      </c>
      <c r="E41" s="18">
        <v>40391</v>
      </c>
      <c r="F41" s="18">
        <v>40391</v>
      </c>
      <c r="G41" s="18">
        <v>46661</v>
      </c>
      <c r="H41" s="18">
        <v>46661</v>
      </c>
      <c r="I41" s="19">
        <v>48550</v>
      </c>
      <c r="J41" s="27" t="s">
        <v>52</v>
      </c>
      <c r="K41" s="25" t="s">
        <v>19</v>
      </c>
      <c r="L41" s="14">
        <f t="shared" si="5"/>
        <v>1.2192365645404319</v>
      </c>
      <c r="M41" s="103">
        <f t="shared" si="6"/>
        <v>8730</v>
      </c>
      <c r="N41" s="19">
        <v>48550</v>
      </c>
      <c r="O41" s="81">
        <v>50248</v>
      </c>
      <c r="P41" s="113">
        <f t="shared" si="7"/>
        <v>1.0349742533470649</v>
      </c>
      <c r="Q41" s="111">
        <f t="shared" si="4"/>
        <v>1698</v>
      </c>
      <c r="R41" s="22">
        <f t="shared" si="8"/>
        <v>1.261878453038674</v>
      </c>
    </row>
    <row r="42" spans="1:18" x14ac:dyDescent="0.25">
      <c r="A42" s="85"/>
      <c r="B42" s="26" t="s">
        <v>36</v>
      </c>
      <c r="C42" s="17">
        <v>67064</v>
      </c>
      <c r="D42" s="18">
        <v>67064</v>
      </c>
      <c r="E42" s="18">
        <v>68027</v>
      </c>
      <c r="F42" s="18">
        <v>68027</v>
      </c>
      <c r="G42" s="18">
        <v>76240</v>
      </c>
      <c r="H42" s="18">
        <v>76240</v>
      </c>
      <c r="I42" s="19">
        <v>79215</v>
      </c>
      <c r="J42" s="27" t="s">
        <v>36</v>
      </c>
      <c r="K42" s="25" t="s">
        <v>19</v>
      </c>
      <c r="L42" s="14">
        <f t="shared" si="5"/>
        <v>1.1811851365859478</v>
      </c>
      <c r="M42" s="103">
        <f t="shared" si="6"/>
        <v>12151</v>
      </c>
      <c r="N42" s="19">
        <v>79215</v>
      </c>
      <c r="O42" s="81">
        <v>82909</v>
      </c>
      <c r="P42" s="113">
        <f t="shared" si="7"/>
        <v>1.0466325822129647</v>
      </c>
      <c r="Q42" s="111">
        <f t="shared" si="4"/>
        <v>3694</v>
      </c>
      <c r="R42" s="22">
        <f t="shared" si="8"/>
        <v>1.2362668495765239</v>
      </c>
    </row>
    <row r="43" spans="1:18" x14ac:dyDescent="0.25">
      <c r="A43" s="85"/>
      <c r="B43" s="26" t="s">
        <v>45</v>
      </c>
      <c r="C43" s="17">
        <v>47800</v>
      </c>
      <c r="D43" s="18">
        <v>47800</v>
      </c>
      <c r="E43" s="18">
        <v>48486</v>
      </c>
      <c r="F43" s="18">
        <v>48486</v>
      </c>
      <c r="G43" s="18">
        <v>52543</v>
      </c>
      <c r="H43" s="18">
        <v>52543</v>
      </c>
      <c r="I43" s="19">
        <v>54752</v>
      </c>
      <c r="J43" s="27" t="s">
        <v>45</v>
      </c>
      <c r="K43" s="25" t="s">
        <v>19</v>
      </c>
      <c r="L43" s="14">
        <f t="shared" si="5"/>
        <v>1.145439330543933</v>
      </c>
      <c r="M43" s="103">
        <f t="shared" si="6"/>
        <v>6952</v>
      </c>
      <c r="N43" s="19">
        <v>54752</v>
      </c>
      <c r="O43" s="81">
        <v>59512</v>
      </c>
      <c r="P43" s="113">
        <f t="shared" si="7"/>
        <v>1.086937463471654</v>
      </c>
      <c r="Q43" s="111">
        <f t="shared" si="4"/>
        <v>4760</v>
      </c>
      <c r="R43" s="22">
        <f t="shared" si="8"/>
        <v>1.2450209205020921</v>
      </c>
    </row>
    <row r="44" spans="1:18" s="46" customFormat="1" x14ac:dyDescent="0.25">
      <c r="A44" s="105"/>
      <c r="B44" s="109" t="s">
        <v>29</v>
      </c>
      <c r="C44" s="59">
        <v>78812</v>
      </c>
      <c r="D44" s="60">
        <v>78812</v>
      </c>
      <c r="E44" s="60">
        <v>97423</v>
      </c>
      <c r="F44" s="60">
        <v>97423</v>
      </c>
      <c r="G44" s="60">
        <v>163241</v>
      </c>
      <c r="H44" s="60">
        <v>163241</v>
      </c>
      <c r="I44" s="61">
        <v>128701</v>
      </c>
      <c r="J44" s="69" t="s">
        <v>29</v>
      </c>
      <c r="K44" s="66" t="s">
        <v>19</v>
      </c>
      <c r="L44" s="55">
        <f t="shared" si="5"/>
        <v>1.633012739176775</v>
      </c>
      <c r="M44" s="107">
        <f t="shared" si="6"/>
        <v>49889</v>
      </c>
      <c r="N44" s="61">
        <v>128701</v>
      </c>
      <c r="O44" s="80">
        <v>134302</v>
      </c>
      <c r="P44" s="115">
        <f t="shared" si="7"/>
        <v>1.0435194753731518</v>
      </c>
      <c r="Q44" s="111">
        <f t="shared" si="4"/>
        <v>5601</v>
      </c>
      <c r="R44" s="108">
        <f t="shared" si="8"/>
        <v>1.7040805968634218</v>
      </c>
    </row>
    <row r="45" spans="1:18" s="46" customFormat="1" x14ac:dyDescent="0.25">
      <c r="A45" s="105"/>
      <c r="B45" s="109" t="s">
        <v>49</v>
      </c>
      <c r="C45" s="59">
        <v>44164</v>
      </c>
      <c r="D45" s="60">
        <v>44164</v>
      </c>
      <c r="E45" s="60">
        <v>44799</v>
      </c>
      <c r="F45" s="60">
        <v>44799</v>
      </c>
      <c r="G45" s="60">
        <v>54670</v>
      </c>
      <c r="H45" s="60">
        <v>54670</v>
      </c>
      <c r="I45" s="61">
        <v>59076</v>
      </c>
      <c r="J45" s="69" t="s">
        <v>49</v>
      </c>
      <c r="K45" s="66" t="s">
        <v>19</v>
      </c>
      <c r="L45" s="55">
        <f t="shared" si="5"/>
        <v>1.3376505751290644</v>
      </c>
      <c r="M45" s="107">
        <f t="shared" si="6"/>
        <v>14912</v>
      </c>
      <c r="N45" s="61">
        <v>59076</v>
      </c>
      <c r="O45" s="80">
        <v>61788</v>
      </c>
      <c r="P45" s="115">
        <f t="shared" si="7"/>
        <v>1.0459069672963639</v>
      </c>
      <c r="Q45" s="111">
        <f t="shared" si="4"/>
        <v>2712</v>
      </c>
      <c r="R45" s="108">
        <f t="shared" si="8"/>
        <v>1.3990580563354769</v>
      </c>
    </row>
    <row r="46" spans="1:18" x14ac:dyDescent="0.25">
      <c r="A46" s="85"/>
      <c r="B46" s="26" t="s">
        <v>27</v>
      </c>
      <c r="C46" s="17">
        <v>81077</v>
      </c>
      <c r="D46" s="18">
        <v>81077</v>
      </c>
      <c r="E46" s="18">
        <v>82242</v>
      </c>
      <c r="F46" s="18">
        <v>82242</v>
      </c>
      <c r="G46" s="18">
        <v>89225</v>
      </c>
      <c r="H46" s="18">
        <v>89225</v>
      </c>
      <c r="I46" s="19">
        <v>92757</v>
      </c>
      <c r="J46" s="27" t="s">
        <v>27</v>
      </c>
      <c r="K46" s="25" t="s">
        <v>19</v>
      </c>
      <c r="L46" s="14">
        <f t="shared" si="5"/>
        <v>1.1440605843827472</v>
      </c>
      <c r="M46" s="103">
        <f t="shared" si="6"/>
        <v>11680</v>
      </c>
      <c r="N46" s="19">
        <v>92757</v>
      </c>
      <c r="O46" s="81">
        <v>95679</v>
      </c>
      <c r="P46" s="113">
        <f t="shared" si="7"/>
        <v>1.0315016656424851</v>
      </c>
      <c r="Q46" s="111">
        <f t="shared" si="4"/>
        <v>2922</v>
      </c>
      <c r="R46" s="22">
        <f t="shared" si="8"/>
        <v>1.1801003983867189</v>
      </c>
    </row>
    <row r="47" spans="1:18" x14ac:dyDescent="0.25">
      <c r="A47" s="85"/>
      <c r="B47" s="26" t="s">
        <v>48</v>
      </c>
      <c r="C47" s="17">
        <v>47008</v>
      </c>
      <c r="D47" s="18">
        <v>47008</v>
      </c>
      <c r="E47" s="18">
        <v>47683</v>
      </c>
      <c r="F47" s="18">
        <v>47683</v>
      </c>
      <c r="G47" s="18">
        <v>51933</v>
      </c>
      <c r="H47" s="18">
        <v>51933</v>
      </c>
      <c r="I47" s="19">
        <v>54116</v>
      </c>
      <c r="J47" s="27" t="s">
        <v>48</v>
      </c>
      <c r="K47" s="25" t="s">
        <v>19</v>
      </c>
      <c r="L47" s="14">
        <f t="shared" si="5"/>
        <v>1.1512083049693669</v>
      </c>
      <c r="M47" s="103">
        <f t="shared" si="6"/>
        <v>7108</v>
      </c>
      <c r="N47" s="19">
        <v>54116</v>
      </c>
      <c r="O47" s="81">
        <v>56471</v>
      </c>
      <c r="P47" s="114">
        <f t="shared" si="7"/>
        <v>1.0435176287973982</v>
      </c>
      <c r="Q47" s="111">
        <f t="shared" si="4"/>
        <v>2355</v>
      </c>
      <c r="R47" s="22">
        <f t="shared" si="8"/>
        <v>1.2013061606535058</v>
      </c>
    </row>
    <row r="48" spans="1:18" x14ac:dyDescent="0.25">
      <c r="A48" s="85"/>
      <c r="B48" s="16" t="s">
        <v>22</v>
      </c>
      <c r="C48" s="17">
        <v>112977</v>
      </c>
      <c r="D48" s="18">
        <v>112977</v>
      </c>
      <c r="E48" s="18">
        <v>114599</v>
      </c>
      <c r="F48" s="18">
        <v>114599</v>
      </c>
      <c r="G48" s="18">
        <v>128642</v>
      </c>
      <c r="H48" s="18">
        <v>128642</v>
      </c>
      <c r="I48" s="19">
        <v>133450</v>
      </c>
      <c r="J48" s="24" t="s">
        <v>22</v>
      </c>
      <c r="K48" s="25" t="s">
        <v>19</v>
      </c>
      <c r="L48" s="14">
        <f t="shared" si="5"/>
        <v>1.1812138753905663</v>
      </c>
      <c r="M48" s="103">
        <f t="shared" si="6"/>
        <v>20473</v>
      </c>
      <c r="N48" s="19">
        <v>133450</v>
      </c>
      <c r="O48" s="81">
        <v>139151</v>
      </c>
      <c r="P48" s="114">
        <f t="shared" si="7"/>
        <v>1.0427201198950917</v>
      </c>
      <c r="Q48" s="111">
        <f t="shared" si="4"/>
        <v>5701</v>
      </c>
      <c r="R48" s="22">
        <f t="shared" si="8"/>
        <v>1.2316754737689972</v>
      </c>
    </row>
    <row r="49" spans="1:18" s="46" customFormat="1" x14ac:dyDescent="0.25">
      <c r="A49" s="105"/>
      <c r="B49" s="106" t="s">
        <v>18</v>
      </c>
      <c r="C49" s="59">
        <v>143639</v>
      </c>
      <c r="D49" s="60">
        <v>143639</v>
      </c>
      <c r="E49" s="60">
        <v>145702</v>
      </c>
      <c r="F49" s="60">
        <v>145702</v>
      </c>
      <c r="G49" s="60">
        <v>175314</v>
      </c>
      <c r="H49" s="60">
        <v>175314</v>
      </c>
      <c r="I49" s="61">
        <v>201819</v>
      </c>
      <c r="J49" s="65" t="s">
        <v>18</v>
      </c>
      <c r="K49" s="66" t="s">
        <v>19</v>
      </c>
      <c r="L49" s="55">
        <f t="shared" si="5"/>
        <v>1.4050431985742033</v>
      </c>
      <c r="M49" s="107">
        <f t="shared" si="6"/>
        <v>58180</v>
      </c>
      <c r="N49" s="61">
        <v>201819</v>
      </c>
      <c r="O49" s="80">
        <v>210442</v>
      </c>
      <c r="P49" s="115">
        <f t="shared" si="7"/>
        <v>1.0427264033614279</v>
      </c>
      <c r="Q49" s="111">
        <f t="shared" si="4"/>
        <v>8623</v>
      </c>
      <c r="R49" s="108">
        <f t="shared" si="8"/>
        <v>1.4650756410167156</v>
      </c>
    </row>
    <row r="50" spans="1:18" x14ac:dyDescent="0.25">
      <c r="A50" s="85"/>
      <c r="B50" s="26" t="s">
        <v>63</v>
      </c>
      <c r="C50" s="17">
        <v>28249</v>
      </c>
      <c r="D50" s="18">
        <v>28249</v>
      </c>
      <c r="E50" s="18">
        <v>28654</v>
      </c>
      <c r="F50" s="18">
        <v>28654</v>
      </c>
      <c r="G50" s="18">
        <v>31152</v>
      </c>
      <c r="H50" s="18">
        <v>31152</v>
      </c>
      <c r="I50" s="19">
        <v>33207</v>
      </c>
      <c r="J50" s="27" t="s">
        <v>63</v>
      </c>
      <c r="K50" s="25" t="s">
        <v>19</v>
      </c>
      <c r="L50" s="14">
        <f t="shared" si="5"/>
        <v>1.1755106375446918</v>
      </c>
      <c r="M50" s="103">
        <f t="shared" si="6"/>
        <v>4958</v>
      </c>
      <c r="N50" s="19">
        <v>33207</v>
      </c>
      <c r="O50" s="81">
        <v>34878</v>
      </c>
      <c r="P50" s="113">
        <f t="shared" si="7"/>
        <v>1.0503207155117897</v>
      </c>
      <c r="Q50" s="111">
        <f t="shared" si="4"/>
        <v>1671</v>
      </c>
      <c r="R50" s="22">
        <f t="shared" si="8"/>
        <v>1.2346631739176608</v>
      </c>
    </row>
    <row r="51" spans="1:18" s="46" customFormat="1" x14ac:dyDescent="0.25">
      <c r="A51" s="105"/>
      <c r="B51" s="106" t="s">
        <v>38</v>
      </c>
      <c r="C51" s="59">
        <v>59938</v>
      </c>
      <c r="D51" s="60">
        <v>59938</v>
      </c>
      <c r="E51" s="60">
        <v>90172</v>
      </c>
      <c r="F51" s="60">
        <v>90172</v>
      </c>
      <c r="G51" s="60">
        <v>102372</v>
      </c>
      <c r="H51" s="60">
        <v>102372</v>
      </c>
      <c r="I51" s="61">
        <v>104955</v>
      </c>
      <c r="J51" s="65" t="s">
        <v>38</v>
      </c>
      <c r="K51" s="66" t="s">
        <v>19</v>
      </c>
      <c r="L51" s="55">
        <f t="shared" si="5"/>
        <v>1.7510594280756782</v>
      </c>
      <c r="M51" s="107">
        <f t="shared" si="6"/>
        <v>45017</v>
      </c>
      <c r="N51" s="61">
        <v>104955</v>
      </c>
      <c r="O51" s="80">
        <v>109544</v>
      </c>
      <c r="P51" s="115">
        <f t="shared" si="7"/>
        <v>1.0437235005478538</v>
      </c>
      <c r="Q51" s="111">
        <f t="shared" si="4"/>
        <v>4589</v>
      </c>
      <c r="R51" s="108">
        <f t="shared" si="8"/>
        <v>1.8276218759384697</v>
      </c>
    </row>
    <row r="52" spans="1:18" x14ac:dyDescent="0.25">
      <c r="A52" s="85"/>
      <c r="B52" s="16" t="s">
        <v>67</v>
      </c>
      <c r="C52" s="17">
        <v>19259</v>
      </c>
      <c r="D52" s="18">
        <v>19259</v>
      </c>
      <c r="E52" s="18">
        <v>19536</v>
      </c>
      <c r="F52" s="18">
        <v>19536</v>
      </c>
      <c r="G52" s="18">
        <v>22953.260000000002</v>
      </c>
      <c r="H52" s="18">
        <v>22953.260000000002</v>
      </c>
      <c r="I52" s="19">
        <v>22775</v>
      </c>
      <c r="J52" s="24" t="s">
        <v>67</v>
      </c>
      <c r="K52" s="25" t="s">
        <v>19</v>
      </c>
      <c r="L52" s="14">
        <f t="shared" si="5"/>
        <v>1.182563996053793</v>
      </c>
      <c r="M52" s="103">
        <f t="shared" si="6"/>
        <v>3516</v>
      </c>
      <c r="N52" s="19">
        <v>22775</v>
      </c>
      <c r="O52" s="81">
        <v>25890</v>
      </c>
      <c r="P52" s="113">
        <f t="shared" si="7"/>
        <v>1.1367727771679472</v>
      </c>
      <c r="Q52" s="111">
        <f t="shared" si="4"/>
        <v>3115</v>
      </c>
      <c r="R52" s="22">
        <f t="shared" si="8"/>
        <v>1.3443065579728959</v>
      </c>
    </row>
    <row r="53" spans="1:18" x14ac:dyDescent="0.25">
      <c r="A53" s="85"/>
      <c r="B53" s="26" t="s">
        <v>43</v>
      </c>
      <c r="C53" s="17">
        <v>53678</v>
      </c>
      <c r="D53" s="18">
        <v>53678</v>
      </c>
      <c r="E53" s="18">
        <v>54449</v>
      </c>
      <c r="F53" s="18">
        <v>54449</v>
      </c>
      <c r="G53" s="18">
        <v>60683</v>
      </c>
      <c r="H53" s="18">
        <v>60683</v>
      </c>
      <c r="I53" s="19">
        <v>63124</v>
      </c>
      <c r="J53" s="27" t="s">
        <v>43</v>
      </c>
      <c r="K53" s="25" t="s">
        <v>19</v>
      </c>
      <c r="L53" s="14">
        <f t="shared" si="5"/>
        <v>1.175975259883006</v>
      </c>
      <c r="M53" s="103">
        <f t="shared" si="6"/>
        <v>9446</v>
      </c>
      <c r="N53" s="19">
        <v>63124</v>
      </c>
      <c r="O53" s="81">
        <v>67332</v>
      </c>
      <c r="P53" s="113">
        <f t="shared" si="7"/>
        <v>1.0666624421773019</v>
      </c>
      <c r="Q53" s="111">
        <f t="shared" si="4"/>
        <v>4208</v>
      </c>
      <c r="R53" s="22">
        <f t="shared" si="8"/>
        <v>1.2543686426468945</v>
      </c>
    </row>
    <row r="54" spans="1:18" s="46" customFormat="1" x14ac:dyDescent="0.25">
      <c r="A54" s="105"/>
      <c r="B54" s="109" t="s">
        <v>58</v>
      </c>
      <c r="C54" s="59">
        <v>31528</v>
      </c>
      <c r="D54" s="60">
        <v>31528</v>
      </c>
      <c r="E54" s="60">
        <v>46443</v>
      </c>
      <c r="F54" s="60">
        <v>46443</v>
      </c>
      <c r="G54" s="60">
        <v>52315</v>
      </c>
      <c r="H54" s="60">
        <v>52315</v>
      </c>
      <c r="I54" s="61">
        <v>54073</v>
      </c>
      <c r="J54" s="69" t="s">
        <v>58</v>
      </c>
      <c r="K54" s="66" t="s">
        <v>19</v>
      </c>
      <c r="L54" s="55">
        <f t="shared" si="5"/>
        <v>1.7150786602385182</v>
      </c>
      <c r="M54" s="107">
        <f t="shared" si="6"/>
        <v>22545</v>
      </c>
      <c r="N54" s="61">
        <v>54073</v>
      </c>
      <c r="O54" s="80">
        <v>56469</v>
      </c>
      <c r="P54" s="115">
        <f t="shared" si="7"/>
        <v>1.0443104691805523</v>
      </c>
      <c r="Q54" s="111">
        <f t="shared" si="4"/>
        <v>2396</v>
      </c>
      <c r="R54" s="108">
        <f t="shared" si="8"/>
        <v>1.7910746003552398</v>
      </c>
    </row>
    <row r="55" spans="1:18" x14ac:dyDescent="0.25">
      <c r="A55" s="85"/>
      <c r="B55" s="26" t="s">
        <v>32</v>
      </c>
      <c r="C55" s="17">
        <v>76614</v>
      </c>
      <c r="D55" s="18">
        <v>76614</v>
      </c>
      <c r="E55" s="18">
        <v>77514</v>
      </c>
      <c r="F55" s="18">
        <v>77514</v>
      </c>
      <c r="G55" s="18">
        <v>78640</v>
      </c>
      <c r="H55" s="18">
        <v>78640</v>
      </c>
      <c r="I55" s="19">
        <v>81938</v>
      </c>
      <c r="J55" s="27" t="s">
        <v>32</v>
      </c>
      <c r="K55" s="25" t="s">
        <v>19</v>
      </c>
      <c r="L55" s="14">
        <f t="shared" si="5"/>
        <v>1.0694912157047014</v>
      </c>
      <c r="M55" s="103">
        <f t="shared" si="6"/>
        <v>5324</v>
      </c>
      <c r="N55" s="19">
        <v>81938</v>
      </c>
      <c r="O55" s="81">
        <v>85471</v>
      </c>
      <c r="P55" s="114">
        <f t="shared" si="7"/>
        <v>1.0431179672435256</v>
      </c>
      <c r="Q55" s="111">
        <f t="shared" si="4"/>
        <v>3533</v>
      </c>
      <c r="R55" s="22">
        <f t="shared" si="8"/>
        <v>1.1156055029106953</v>
      </c>
    </row>
    <row r="56" spans="1:18" x14ac:dyDescent="0.25">
      <c r="A56" s="85"/>
      <c r="B56" s="16" t="s">
        <v>24</v>
      </c>
      <c r="C56" s="17">
        <v>94306</v>
      </c>
      <c r="D56" s="18">
        <v>94306</v>
      </c>
      <c r="E56" s="18">
        <v>95660</v>
      </c>
      <c r="F56" s="18">
        <v>95660</v>
      </c>
      <c r="G56" s="18">
        <v>104485</v>
      </c>
      <c r="H56" s="18">
        <v>104485</v>
      </c>
      <c r="I56" s="19">
        <v>108546</v>
      </c>
      <c r="J56" s="24" t="s">
        <v>24</v>
      </c>
      <c r="K56" s="25" t="s">
        <v>19</v>
      </c>
      <c r="L56" s="14">
        <f t="shared" si="5"/>
        <v>1.1509978156214875</v>
      </c>
      <c r="M56" s="103">
        <f t="shared" si="6"/>
        <v>14240</v>
      </c>
      <c r="N56" s="19">
        <v>108546</v>
      </c>
      <c r="O56" s="81">
        <v>113204</v>
      </c>
      <c r="P56" s="114">
        <f t="shared" si="7"/>
        <v>1.0429126821808266</v>
      </c>
      <c r="Q56" s="111">
        <f t="shared" si="4"/>
        <v>4658</v>
      </c>
      <c r="R56" s="22">
        <f t="shared" si="8"/>
        <v>1.2003902190740781</v>
      </c>
    </row>
    <row r="57" spans="1:18" s="46" customFormat="1" x14ac:dyDescent="0.25">
      <c r="A57" s="105"/>
      <c r="B57" s="109" t="s">
        <v>47</v>
      </c>
      <c r="C57" s="59">
        <v>47288</v>
      </c>
      <c r="D57" s="60">
        <v>47288</v>
      </c>
      <c r="E57" s="60">
        <v>47967</v>
      </c>
      <c r="F57" s="60">
        <v>47967</v>
      </c>
      <c r="G57" s="60">
        <v>55184</v>
      </c>
      <c r="H57" s="60">
        <v>55184</v>
      </c>
      <c r="I57" s="61">
        <v>67916</v>
      </c>
      <c r="J57" s="69" t="s">
        <v>47</v>
      </c>
      <c r="K57" s="66" t="s">
        <v>19</v>
      </c>
      <c r="L57" s="55">
        <f t="shared" si="5"/>
        <v>1.4362206056504823</v>
      </c>
      <c r="M57" s="107">
        <f t="shared" si="6"/>
        <v>20628</v>
      </c>
      <c r="N57" s="61">
        <v>67916</v>
      </c>
      <c r="O57" s="80">
        <v>70885</v>
      </c>
      <c r="P57" s="115">
        <f t="shared" si="7"/>
        <v>1.0437157665351315</v>
      </c>
      <c r="Q57" s="111">
        <f t="shared" si="4"/>
        <v>2969</v>
      </c>
      <c r="R57" s="108">
        <f t="shared" si="8"/>
        <v>1.499006090340044</v>
      </c>
    </row>
    <row r="58" spans="1:18" ht="15.75" thickBot="1" x14ac:dyDescent="0.3">
      <c r="A58" s="85"/>
      <c r="B58" s="29" t="s">
        <v>30</v>
      </c>
      <c r="C58" s="30">
        <v>78579</v>
      </c>
      <c r="D58" s="31">
        <v>78579</v>
      </c>
      <c r="E58" s="31">
        <v>79907</v>
      </c>
      <c r="F58" s="31">
        <v>79907</v>
      </c>
      <c r="G58" s="31">
        <v>110091</v>
      </c>
      <c r="H58" s="31">
        <v>110091</v>
      </c>
      <c r="I58" s="32">
        <v>113069</v>
      </c>
      <c r="J58" s="77" t="s">
        <v>30</v>
      </c>
      <c r="K58" s="78" t="s">
        <v>31</v>
      </c>
      <c r="L58" s="90">
        <f t="shared" si="5"/>
        <v>1.4389213403072068</v>
      </c>
      <c r="M58" s="103">
        <f t="shared" si="6"/>
        <v>34490</v>
      </c>
      <c r="N58" s="32">
        <v>113069</v>
      </c>
      <c r="O58" s="81">
        <v>117732</v>
      </c>
      <c r="P58" s="114">
        <f t="shared" si="7"/>
        <v>1.0412403045927707</v>
      </c>
      <c r="Q58" s="111">
        <f t="shared" si="4"/>
        <v>4663</v>
      </c>
      <c r="R58" s="91">
        <f t="shared" si="8"/>
        <v>1.498262894666514</v>
      </c>
    </row>
    <row r="59" spans="1:18" ht="15.75" thickBot="1" x14ac:dyDescent="0.3">
      <c r="A59" s="84"/>
      <c r="B59" s="92" t="s">
        <v>87</v>
      </c>
      <c r="C59" s="93">
        <v>3949736</v>
      </c>
      <c r="D59" s="94">
        <f t="shared" ref="D59:I59" si="9">SUM(D5:D58)</f>
        <v>3949736</v>
      </c>
      <c r="E59" s="94">
        <f t="shared" si="9"/>
        <v>4141947</v>
      </c>
      <c r="F59" s="94">
        <f t="shared" si="9"/>
        <v>4139947</v>
      </c>
      <c r="G59" s="94">
        <f t="shared" si="9"/>
        <v>4593410</v>
      </c>
      <c r="H59" s="94">
        <f t="shared" si="9"/>
        <v>4593410</v>
      </c>
      <c r="I59" s="94">
        <f t="shared" si="9"/>
        <v>5046180</v>
      </c>
      <c r="J59" s="94"/>
      <c r="K59" s="95"/>
      <c r="L59" s="95"/>
      <c r="M59" s="104"/>
      <c r="N59" s="94">
        <f>SUM(N5:N58)</f>
        <v>5063680</v>
      </c>
      <c r="O59" s="94">
        <f>SUM(O5:O58)</f>
        <v>5276326</v>
      </c>
      <c r="P59" s="95"/>
      <c r="Q59" s="110"/>
      <c r="R59" s="96">
        <f t="shared" si="8"/>
        <v>1.3358680175080055</v>
      </c>
    </row>
    <row r="60" spans="1:18" x14ac:dyDescent="0.25">
      <c r="A60" s="84"/>
      <c r="B60" s="97" t="s">
        <v>82</v>
      </c>
      <c r="C60" s="98">
        <v>1</v>
      </c>
      <c r="D60" s="99"/>
      <c r="E60" s="99"/>
      <c r="F60" s="100">
        <f>SUM(F59/D59)</f>
        <v>1.048157902199033</v>
      </c>
      <c r="G60" s="99"/>
      <c r="H60" s="100">
        <f>SUM(H59/F59)</f>
        <v>1.1095335278446801</v>
      </c>
      <c r="I60" s="100">
        <f>SUM(I59/H59)</f>
        <v>1.0985694723527837</v>
      </c>
      <c r="N60" s="101">
        <f>SUM(N59/H59)</f>
        <v>1.1023792781397699</v>
      </c>
      <c r="O60" s="101">
        <f>SUM(O59/I59)</f>
        <v>1.0456079648367675</v>
      </c>
    </row>
    <row r="61" spans="1:18" x14ac:dyDescent="0.25">
      <c r="A61" s="84"/>
      <c r="B61" s="97" t="s">
        <v>88</v>
      </c>
      <c r="C61" s="34"/>
      <c r="D61" s="34"/>
      <c r="E61" s="34"/>
      <c r="F61" s="34"/>
      <c r="G61" s="34"/>
      <c r="H61" s="34"/>
      <c r="I61" s="102">
        <f>SUM(I59/C59)</f>
        <v>1.27759931296674</v>
      </c>
      <c r="N61" s="101"/>
      <c r="O61" s="101"/>
    </row>
    <row r="62" spans="1:18" x14ac:dyDescent="0.25">
      <c r="A62" s="84"/>
      <c r="B62" t="s">
        <v>89</v>
      </c>
    </row>
  </sheetData>
  <pageMargins left="0.7" right="0.7" top="0.78740157499999996" bottom="0.78740157499999996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7"/>
  <sheetViews>
    <sheetView topLeftCell="A7" workbookViewId="0">
      <selection activeCell="B23" sqref="B23:C37"/>
    </sheetView>
  </sheetViews>
  <sheetFormatPr defaultRowHeight="15" x14ac:dyDescent="0.25"/>
  <cols>
    <col min="1" max="1" width="8" customWidth="1"/>
    <col min="2" max="2" width="33.42578125" customWidth="1"/>
    <col min="4" max="4" width="10.5703125" customWidth="1"/>
    <col min="5" max="5" width="10.85546875" hidden="1" customWidth="1"/>
    <col min="6" max="6" width="9.85546875" customWidth="1"/>
    <col min="7" max="7" width="11" hidden="1" customWidth="1"/>
    <col min="8" max="8" width="9.85546875" customWidth="1"/>
    <col min="9" max="9" width="11.140625" customWidth="1"/>
    <col min="11" max="11" width="37.42578125" customWidth="1"/>
    <col min="15" max="15" width="14" bestFit="1" customWidth="1"/>
    <col min="16" max="16" width="10.7109375" customWidth="1"/>
  </cols>
  <sheetData>
    <row r="1" spans="1:17" ht="18.75" x14ac:dyDescent="0.3">
      <c r="B1" s="1" t="s">
        <v>0</v>
      </c>
      <c r="C1" s="2"/>
    </row>
    <row r="2" spans="1:17" ht="18.75" x14ac:dyDescent="0.3">
      <c r="B2" s="79"/>
      <c r="C2" s="2"/>
    </row>
    <row r="3" spans="1:17" ht="15.75" thickBot="1" x14ac:dyDescent="0.3">
      <c r="I3" s="3"/>
    </row>
    <row r="4" spans="1:17" ht="143.25" thickBot="1" x14ac:dyDescent="0.3">
      <c r="A4" s="4" t="s">
        <v>78</v>
      </c>
      <c r="B4" s="4" t="s">
        <v>1</v>
      </c>
      <c r="C4" s="119" t="s">
        <v>92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7" t="s">
        <v>7</v>
      </c>
      <c r="J4" s="8" t="s">
        <v>8</v>
      </c>
      <c r="K4" s="6" t="s">
        <v>9</v>
      </c>
      <c r="L4" s="6" t="s">
        <v>10</v>
      </c>
      <c r="M4" s="9" t="s">
        <v>81</v>
      </c>
      <c r="N4" s="10" t="s">
        <v>11</v>
      </c>
      <c r="O4" s="9" t="s">
        <v>12</v>
      </c>
      <c r="P4" s="4" t="s">
        <v>82</v>
      </c>
      <c r="Q4" s="4" t="s">
        <v>80</v>
      </c>
    </row>
    <row r="5" spans="1:17" x14ac:dyDescent="0.25">
      <c r="A5" s="46">
        <v>1</v>
      </c>
      <c r="B5" s="48" t="s">
        <v>13</v>
      </c>
      <c r="C5" s="49">
        <v>561689</v>
      </c>
      <c r="D5" s="50">
        <v>561689</v>
      </c>
      <c r="E5" s="50">
        <v>566738</v>
      </c>
      <c r="F5" s="50">
        <v>566738</v>
      </c>
      <c r="G5" s="50">
        <v>446975</v>
      </c>
      <c r="H5" s="50">
        <v>446975</v>
      </c>
      <c r="I5" s="51">
        <v>590955</v>
      </c>
      <c r="J5" s="52">
        <f t="shared" ref="J5:J22" si="0">SUM(I5/H5)</f>
        <v>1.3221209239890375</v>
      </c>
      <c r="K5" s="53" t="s">
        <v>13</v>
      </c>
      <c r="L5" s="54" t="s">
        <v>14</v>
      </c>
      <c r="M5" s="55">
        <f t="shared" ref="M5:M22" si="1">SUM(I5/C5)</f>
        <v>1.0521035662083467</v>
      </c>
      <c r="N5" s="51">
        <v>590955</v>
      </c>
      <c r="O5" s="80">
        <v>617145</v>
      </c>
      <c r="P5" s="57">
        <f t="shared" ref="P5:P22" si="2">SUM(O5/N5)</f>
        <v>1.044318095286443</v>
      </c>
      <c r="Q5" s="58">
        <f t="shared" ref="Q5:Q22" si="3">SUM(O5/C5)</f>
        <v>1.0987307923067748</v>
      </c>
    </row>
    <row r="6" spans="1:17" x14ac:dyDescent="0.25">
      <c r="A6">
        <v>1</v>
      </c>
      <c r="B6" s="11" t="s">
        <v>44</v>
      </c>
      <c r="C6" s="17">
        <v>53140</v>
      </c>
      <c r="D6" s="18">
        <v>53140</v>
      </c>
      <c r="E6" s="18">
        <v>53903</v>
      </c>
      <c r="F6" s="18">
        <v>53903</v>
      </c>
      <c r="G6" s="18">
        <v>57171</v>
      </c>
      <c r="H6" s="18">
        <v>57171</v>
      </c>
      <c r="I6" s="19">
        <v>59592</v>
      </c>
      <c r="J6" s="20">
        <f t="shared" si="0"/>
        <v>1.0423466442776932</v>
      </c>
      <c r="K6" s="12" t="s">
        <v>44</v>
      </c>
      <c r="L6" s="13" t="s">
        <v>14</v>
      </c>
      <c r="M6" s="14">
        <f t="shared" si="1"/>
        <v>1.1214151298456907</v>
      </c>
      <c r="N6" s="19">
        <v>59592</v>
      </c>
      <c r="O6" s="81">
        <v>62256</v>
      </c>
      <c r="P6" s="21">
        <f t="shared" si="2"/>
        <v>1.044703987112364</v>
      </c>
      <c r="Q6" s="22">
        <f t="shared" si="3"/>
        <v>1.1715468573579224</v>
      </c>
    </row>
    <row r="7" spans="1:17" x14ac:dyDescent="0.25">
      <c r="A7">
        <v>3</v>
      </c>
      <c r="B7" s="26" t="s">
        <v>37</v>
      </c>
      <c r="C7" s="17">
        <v>62816</v>
      </c>
      <c r="D7" s="18">
        <v>62816</v>
      </c>
      <c r="E7" s="18">
        <v>63718</v>
      </c>
      <c r="F7" s="18">
        <v>63718</v>
      </c>
      <c r="G7" s="18">
        <v>69159</v>
      </c>
      <c r="H7" s="18">
        <v>69159</v>
      </c>
      <c r="I7" s="19">
        <v>71966</v>
      </c>
      <c r="J7" s="20">
        <f t="shared" si="0"/>
        <v>1.040587631400107</v>
      </c>
      <c r="K7" s="28" t="s">
        <v>37</v>
      </c>
      <c r="L7" s="13" t="s">
        <v>14</v>
      </c>
      <c r="M7" s="14">
        <f t="shared" si="1"/>
        <v>1.1456635252165053</v>
      </c>
      <c r="N7" s="19">
        <v>71966</v>
      </c>
      <c r="O7" s="81">
        <v>76797</v>
      </c>
      <c r="P7" s="21">
        <f t="shared" si="2"/>
        <v>1.0671289219909401</v>
      </c>
      <c r="Q7" s="22">
        <f t="shared" si="3"/>
        <v>1.2225706826286296</v>
      </c>
    </row>
    <row r="8" spans="1:17" x14ac:dyDescent="0.25">
      <c r="A8">
        <v>2</v>
      </c>
      <c r="B8" s="16" t="s">
        <v>35</v>
      </c>
      <c r="C8" s="17">
        <v>68155</v>
      </c>
      <c r="D8" s="18">
        <v>68155</v>
      </c>
      <c r="E8" s="18">
        <v>69134</v>
      </c>
      <c r="F8" s="18">
        <v>69134</v>
      </c>
      <c r="G8" s="18">
        <v>76731</v>
      </c>
      <c r="H8" s="18">
        <v>76731</v>
      </c>
      <c r="I8" s="19">
        <v>83850</v>
      </c>
      <c r="J8" s="20">
        <f t="shared" si="0"/>
        <v>1.0927786683348322</v>
      </c>
      <c r="K8" s="12" t="s">
        <v>35</v>
      </c>
      <c r="L8" s="13" t="s">
        <v>14</v>
      </c>
      <c r="M8" s="14">
        <f t="shared" si="1"/>
        <v>1.2302839116719242</v>
      </c>
      <c r="N8" s="19">
        <v>83850</v>
      </c>
      <c r="O8" s="81">
        <v>87582</v>
      </c>
      <c r="P8" s="21">
        <f t="shared" si="2"/>
        <v>1.0445080500894455</v>
      </c>
      <c r="Q8" s="22">
        <f t="shared" si="3"/>
        <v>1.2850414496368572</v>
      </c>
    </row>
    <row r="9" spans="1:17" x14ac:dyDescent="0.25">
      <c r="A9" s="3">
        <v>1</v>
      </c>
      <c r="B9" s="16" t="s">
        <v>26</v>
      </c>
      <c r="C9" s="17">
        <v>83774</v>
      </c>
      <c r="D9" s="18">
        <v>83774</v>
      </c>
      <c r="E9" s="18">
        <v>84976</v>
      </c>
      <c r="F9" s="18">
        <v>84976</v>
      </c>
      <c r="G9" s="18">
        <v>92763</v>
      </c>
      <c r="H9" s="18">
        <v>92763</v>
      </c>
      <c r="I9" s="19">
        <v>95979</v>
      </c>
      <c r="J9" s="20">
        <f t="shared" si="0"/>
        <v>1.0346689951812684</v>
      </c>
      <c r="K9" s="12" t="s">
        <v>26</v>
      </c>
      <c r="L9" s="13" t="s">
        <v>14</v>
      </c>
      <c r="M9" s="14">
        <f t="shared" si="1"/>
        <v>1.1456895934299425</v>
      </c>
      <c r="N9" s="19">
        <v>95979</v>
      </c>
      <c r="O9" s="81">
        <v>100271</v>
      </c>
      <c r="P9" s="21">
        <f t="shared" si="2"/>
        <v>1.0447181154210816</v>
      </c>
      <c r="Q9" s="22">
        <f t="shared" si="3"/>
        <v>1.1969226729056748</v>
      </c>
    </row>
    <row r="10" spans="1:17" x14ac:dyDescent="0.25">
      <c r="A10" s="46">
        <v>2</v>
      </c>
      <c r="B10" s="67" t="s">
        <v>58</v>
      </c>
      <c r="C10" s="59">
        <v>31528</v>
      </c>
      <c r="D10" s="60">
        <v>31528</v>
      </c>
      <c r="E10" s="60">
        <v>46443</v>
      </c>
      <c r="F10" s="60">
        <v>46443</v>
      </c>
      <c r="G10" s="60">
        <v>52315</v>
      </c>
      <c r="H10" s="60">
        <v>52315</v>
      </c>
      <c r="I10" s="61">
        <v>54073</v>
      </c>
      <c r="J10" s="62">
        <f t="shared" si="0"/>
        <v>1.0336041288349422</v>
      </c>
      <c r="K10" s="69" t="s">
        <v>58</v>
      </c>
      <c r="L10" s="66" t="s">
        <v>19</v>
      </c>
      <c r="M10" s="73">
        <f t="shared" si="1"/>
        <v>1.7150786602385182</v>
      </c>
      <c r="N10" s="61">
        <v>54073</v>
      </c>
      <c r="O10" s="80">
        <v>56469</v>
      </c>
      <c r="P10" s="63">
        <f t="shared" si="2"/>
        <v>1.0443104691805523</v>
      </c>
      <c r="Q10" s="75">
        <f t="shared" si="3"/>
        <v>1.7910746003552398</v>
      </c>
    </row>
    <row r="11" spans="1:17" x14ac:dyDescent="0.25">
      <c r="A11" s="46">
        <v>3</v>
      </c>
      <c r="B11" s="67" t="s">
        <v>49</v>
      </c>
      <c r="C11" s="59">
        <v>44164</v>
      </c>
      <c r="D11" s="60">
        <v>44164</v>
      </c>
      <c r="E11" s="60">
        <v>44799</v>
      </c>
      <c r="F11" s="60">
        <v>44799</v>
      </c>
      <c r="G11" s="60">
        <v>54670</v>
      </c>
      <c r="H11" s="60">
        <v>54670</v>
      </c>
      <c r="I11" s="61">
        <v>59076</v>
      </c>
      <c r="J11" s="62">
        <f t="shared" si="0"/>
        <v>1.0805926467898299</v>
      </c>
      <c r="K11" s="69" t="s">
        <v>49</v>
      </c>
      <c r="L11" s="66" t="s">
        <v>19</v>
      </c>
      <c r="M11" s="73">
        <f t="shared" si="1"/>
        <v>1.3376505751290644</v>
      </c>
      <c r="N11" s="61">
        <v>59076</v>
      </c>
      <c r="O11" s="80">
        <v>61788</v>
      </c>
      <c r="P11" s="63">
        <f t="shared" si="2"/>
        <v>1.0459069672963639</v>
      </c>
      <c r="Q11" s="75">
        <f t="shared" si="3"/>
        <v>1.3990580563354769</v>
      </c>
    </row>
    <row r="12" spans="1:17" x14ac:dyDescent="0.25">
      <c r="A12" s="46">
        <v>2</v>
      </c>
      <c r="B12" s="64" t="s">
        <v>38</v>
      </c>
      <c r="C12" s="59">
        <v>59938</v>
      </c>
      <c r="D12" s="60">
        <v>59938</v>
      </c>
      <c r="E12" s="60">
        <v>90172</v>
      </c>
      <c r="F12" s="60">
        <v>90172</v>
      </c>
      <c r="G12" s="60">
        <v>102372</v>
      </c>
      <c r="H12" s="60">
        <v>102372</v>
      </c>
      <c r="I12" s="61">
        <v>104955</v>
      </c>
      <c r="J12" s="62">
        <f t="shared" si="0"/>
        <v>1.0252315086156372</v>
      </c>
      <c r="K12" s="65" t="s">
        <v>38</v>
      </c>
      <c r="L12" s="66" t="s">
        <v>19</v>
      </c>
      <c r="M12" s="73">
        <f t="shared" si="1"/>
        <v>1.7510594280756782</v>
      </c>
      <c r="N12" s="61">
        <v>104955</v>
      </c>
      <c r="O12" s="80">
        <v>109544</v>
      </c>
      <c r="P12" s="63">
        <f t="shared" si="2"/>
        <v>1.0437235005478538</v>
      </c>
      <c r="Q12" s="75">
        <f t="shared" si="3"/>
        <v>1.8276218759384697</v>
      </c>
    </row>
    <row r="13" spans="1:17" x14ac:dyDescent="0.25">
      <c r="A13" s="46">
        <v>2</v>
      </c>
      <c r="B13" s="67" t="s">
        <v>29</v>
      </c>
      <c r="C13" s="59">
        <v>78812</v>
      </c>
      <c r="D13" s="60">
        <v>78812</v>
      </c>
      <c r="E13" s="60">
        <v>97423</v>
      </c>
      <c r="F13" s="60">
        <v>97423</v>
      </c>
      <c r="G13" s="60">
        <v>163241</v>
      </c>
      <c r="H13" s="60">
        <v>163241</v>
      </c>
      <c r="I13" s="61">
        <v>128701</v>
      </c>
      <c r="J13" s="68">
        <f t="shared" si="0"/>
        <v>0.78841099968757844</v>
      </c>
      <c r="K13" s="69" t="s">
        <v>29</v>
      </c>
      <c r="L13" s="66" t="s">
        <v>19</v>
      </c>
      <c r="M13" s="73">
        <f t="shared" si="1"/>
        <v>1.633012739176775</v>
      </c>
      <c r="N13" s="61">
        <v>128701</v>
      </c>
      <c r="O13" s="80">
        <v>134302</v>
      </c>
      <c r="P13" s="63">
        <f t="shared" si="2"/>
        <v>1.0435194753731518</v>
      </c>
      <c r="Q13" s="75">
        <f t="shared" si="3"/>
        <v>1.7040805968634218</v>
      </c>
    </row>
    <row r="14" spans="1:17" x14ac:dyDescent="0.25">
      <c r="A14">
        <v>2</v>
      </c>
      <c r="B14" s="26" t="s">
        <v>63</v>
      </c>
      <c r="C14" s="17">
        <v>28249</v>
      </c>
      <c r="D14" s="18">
        <v>28249</v>
      </c>
      <c r="E14" s="18">
        <v>28654</v>
      </c>
      <c r="F14" s="18">
        <v>28654</v>
      </c>
      <c r="G14" s="18">
        <v>31152</v>
      </c>
      <c r="H14" s="18">
        <v>31152</v>
      </c>
      <c r="I14" s="19">
        <v>33207</v>
      </c>
      <c r="J14" s="20">
        <f t="shared" si="0"/>
        <v>1.0659668721109399</v>
      </c>
      <c r="K14" s="27" t="s">
        <v>63</v>
      </c>
      <c r="L14" s="25" t="s">
        <v>19</v>
      </c>
      <c r="M14" s="14">
        <f t="shared" si="1"/>
        <v>1.1755106375446918</v>
      </c>
      <c r="N14" s="19">
        <v>33207</v>
      </c>
      <c r="O14" s="81">
        <v>34878</v>
      </c>
      <c r="P14" s="21">
        <f t="shared" si="2"/>
        <v>1.0503207155117897</v>
      </c>
      <c r="Q14" s="22">
        <f t="shared" si="3"/>
        <v>1.2346631739176608</v>
      </c>
    </row>
    <row r="15" spans="1:17" x14ac:dyDescent="0.25">
      <c r="A15">
        <v>3</v>
      </c>
      <c r="B15" s="26" t="s">
        <v>50</v>
      </c>
      <c r="C15" s="17">
        <v>42984</v>
      </c>
      <c r="D15" s="18">
        <v>42984</v>
      </c>
      <c r="E15" s="18">
        <v>43601</v>
      </c>
      <c r="F15" s="18">
        <v>43601</v>
      </c>
      <c r="G15" s="18">
        <v>50476</v>
      </c>
      <c r="H15" s="18">
        <v>50476</v>
      </c>
      <c r="I15" s="19">
        <v>52490</v>
      </c>
      <c r="J15" s="20">
        <f t="shared" si="0"/>
        <v>1.0399001505666059</v>
      </c>
      <c r="K15" s="27" t="s">
        <v>50</v>
      </c>
      <c r="L15" s="25" t="s">
        <v>19</v>
      </c>
      <c r="M15" s="14">
        <f t="shared" si="1"/>
        <v>1.2211520565791922</v>
      </c>
      <c r="N15" s="19">
        <v>52490</v>
      </c>
      <c r="O15" s="81">
        <v>54763</v>
      </c>
      <c r="P15" s="21">
        <f t="shared" si="2"/>
        <v>1.0433034863783577</v>
      </c>
      <c r="Q15" s="22">
        <f t="shared" si="3"/>
        <v>1.2740321980271729</v>
      </c>
    </row>
    <row r="16" spans="1:17" x14ac:dyDescent="0.25">
      <c r="A16">
        <v>1</v>
      </c>
      <c r="B16" s="26" t="s">
        <v>48</v>
      </c>
      <c r="C16" s="17">
        <v>47008</v>
      </c>
      <c r="D16" s="18">
        <v>47008</v>
      </c>
      <c r="E16" s="18">
        <v>47683</v>
      </c>
      <c r="F16" s="18">
        <v>47683</v>
      </c>
      <c r="G16" s="18">
        <v>51933</v>
      </c>
      <c r="H16" s="18">
        <v>51933</v>
      </c>
      <c r="I16" s="19">
        <v>54116</v>
      </c>
      <c r="J16" s="20">
        <f t="shared" si="0"/>
        <v>1.0420349296208578</v>
      </c>
      <c r="K16" s="27" t="s">
        <v>48</v>
      </c>
      <c r="L16" s="25" t="s">
        <v>19</v>
      </c>
      <c r="M16" s="14">
        <f t="shared" si="1"/>
        <v>1.1512083049693669</v>
      </c>
      <c r="N16" s="19">
        <v>54116</v>
      </c>
      <c r="O16" s="81">
        <v>56471</v>
      </c>
      <c r="P16" s="21">
        <f t="shared" si="2"/>
        <v>1.0435176287973982</v>
      </c>
      <c r="Q16" s="22">
        <f t="shared" si="3"/>
        <v>1.2013061606535058</v>
      </c>
    </row>
    <row r="17" spans="1:17" x14ac:dyDescent="0.25">
      <c r="A17">
        <v>3</v>
      </c>
      <c r="B17" s="26" t="s">
        <v>45</v>
      </c>
      <c r="C17" s="17">
        <v>47800</v>
      </c>
      <c r="D17" s="18">
        <v>47800</v>
      </c>
      <c r="E17" s="18">
        <v>48486</v>
      </c>
      <c r="F17" s="18">
        <v>48486</v>
      </c>
      <c r="G17" s="18">
        <v>52543</v>
      </c>
      <c r="H17" s="18">
        <v>52543</v>
      </c>
      <c r="I17" s="19">
        <v>54752</v>
      </c>
      <c r="J17" s="20">
        <f t="shared" si="0"/>
        <v>1.0420417562758122</v>
      </c>
      <c r="K17" s="27" t="s">
        <v>45</v>
      </c>
      <c r="L17" s="25" t="s">
        <v>19</v>
      </c>
      <c r="M17" s="14">
        <f t="shared" si="1"/>
        <v>1.145439330543933</v>
      </c>
      <c r="N17" s="19">
        <v>54752</v>
      </c>
      <c r="O17" s="81">
        <v>59512</v>
      </c>
      <c r="P17" s="21">
        <f t="shared" si="2"/>
        <v>1.086937463471654</v>
      </c>
      <c r="Q17" s="22">
        <f t="shared" si="3"/>
        <v>1.2450209205020921</v>
      </c>
    </row>
    <row r="18" spans="1:17" x14ac:dyDescent="0.25">
      <c r="A18">
        <v>3</v>
      </c>
      <c r="B18" s="26" t="s">
        <v>43</v>
      </c>
      <c r="C18" s="17">
        <v>53678</v>
      </c>
      <c r="D18" s="18">
        <v>53678</v>
      </c>
      <c r="E18" s="18">
        <v>54449</v>
      </c>
      <c r="F18" s="18">
        <v>54449</v>
      </c>
      <c r="G18" s="18">
        <v>60683</v>
      </c>
      <c r="H18" s="18">
        <v>60683</v>
      </c>
      <c r="I18" s="19">
        <v>63124</v>
      </c>
      <c r="J18" s="20">
        <f t="shared" si="0"/>
        <v>1.040225433811776</v>
      </c>
      <c r="K18" s="27" t="s">
        <v>43</v>
      </c>
      <c r="L18" s="25" t="s">
        <v>19</v>
      </c>
      <c r="M18" s="14">
        <f t="shared" si="1"/>
        <v>1.175975259883006</v>
      </c>
      <c r="N18" s="19">
        <v>63124</v>
      </c>
      <c r="O18" s="81">
        <v>67332</v>
      </c>
      <c r="P18" s="21">
        <f t="shared" si="2"/>
        <v>1.0666624421773019</v>
      </c>
      <c r="Q18" s="22">
        <f t="shared" si="3"/>
        <v>1.2543686426468945</v>
      </c>
    </row>
    <row r="19" spans="1:17" x14ac:dyDescent="0.25">
      <c r="A19">
        <v>2</v>
      </c>
      <c r="B19" s="26" t="s">
        <v>36</v>
      </c>
      <c r="C19" s="17">
        <v>67064</v>
      </c>
      <c r="D19" s="18">
        <v>67064</v>
      </c>
      <c r="E19" s="18">
        <v>68027</v>
      </c>
      <c r="F19" s="18">
        <v>68027</v>
      </c>
      <c r="G19" s="18">
        <v>76240</v>
      </c>
      <c r="H19" s="18">
        <v>76240</v>
      </c>
      <c r="I19" s="19">
        <v>79215</v>
      </c>
      <c r="J19" s="20">
        <f t="shared" si="0"/>
        <v>1.0390215110178385</v>
      </c>
      <c r="K19" s="27" t="s">
        <v>36</v>
      </c>
      <c r="L19" s="25" t="s">
        <v>19</v>
      </c>
      <c r="M19" s="14">
        <f t="shared" si="1"/>
        <v>1.1811851365859478</v>
      </c>
      <c r="N19" s="19">
        <v>79215</v>
      </c>
      <c r="O19" s="81">
        <v>82909</v>
      </c>
      <c r="P19" s="21">
        <f t="shared" si="2"/>
        <v>1.0466325822129647</v>
      </c>
      <c r="Q19" s="22">
        <f t="shared" si="3"/>
        <v>1.2362668495765239</v>
      </c>
    </row>
    <row r="20" spans="1:17" x14ac:dyDescent="0.25">
      <c r="A20">
        <v>1</v>
      </c>
      <c r="B20" s="26" t="s">
        <v>32</v>
      </c>
      <c r="C20" s="17">
        <v>76614</v>
      </c>
      <c r="D20" s="18">
        <v>76614</v>
      </c>
      <c r="E20" s="18">
        <v>77514</v>
      </c>
      <c r="F20" s="18">
        <v>77514</v>
      </c>
      <c r="G20" s="18">
        <v>78640</v>
      </c>
      <c r="H20" s="18">
        <v>78640</v>
      </c>
      <c r="I20" s="19">
        <v>81938</v>
      </c>
      <c r="J20" s="20">
        <f t="shared" si="0"/>
        <v>1.0419379450661241</v>
      </c>
      <c r="K20" s="27" t="s">
        <v>32</v>
      </c>
      <c r="L20" s="25" t="s">
        <v>19</v>
      </c>
      <c r="M20" s="14">
        <f t="shared" si="1"/>
        <v>1.0694912157047014</v>
      </c>
      <c r="N20" s="19">
        <v>81938</v>
      </c>
      <c r="O20" s="81">
        <v>85471</v>
      </c>
      <c r="P20" s="21">
        <f t="shared" si="2"/>
        <v>1.0431179672435256</v>
      </c>
      <c r="Q20" s="22">
        <f t="shared" si="3"/>
        <v>1.1156055029106953</v>
      </c>
    </row>
    <row r="21" spans="1:17" x14ac:dyDescent="0.25">
      <c r="A21">
        <v>2</v>
      </c>
      <c r="B21" s="16" t="s">
        <v>24</v>
      </c>
      <c r="C21" s="17">
        <v>94306</v>
      </c>
      <c r="D21" s="18">
        <v>94306</v>
      </c>
      <c r="E21" s="18">
        <v>95660</v>
      </c>
      <c r="F21" s="18">
        <v>95660</v>
      </c>
      <c r="G21" s="18">
        <v>104485</v>
      </c>
      <c r="H21" s="18">
        <v>104485</v>
      </c>
      <c r="I21" s="19">
        <v>108546</v>
      </c>
      <c r="J21" s="20">
        <f t="shared" si="0"/>
        <v>1.0388668229889457</v>
      </c>
      <c r="K21" s="24" t="s">
        <v>24</v>
      </c>
      <c r="L21" s="25" t="s">
        <v>19</v>
      </c>
      <c r="M21" s="14">
        <f t="shared" si="1"/>
        <v>1.1509978156214875</v>
      </c>
      <c r="N21" s="19">
        <v>108546</v>
      </c>
      <c r="O21" s="81">
        <v>113204</v>
      </c>
      <c r="P21" s="21">
        <f t="shared" si="2"/>
        <v>1.0429126821808266</v>
      </c>
      <c r="Q21" s="22">
        <f t="shared" si="3"/>
        <v>1.2003902190740781</v>
      </c>
    </row>
    <row r="22" spans="1:17" x14ac:dyDescent="0.25">
      <c r="A22">
        <v>1</v>
      </c>
      <c r="B22" s="16" t="s">
        <v>22</v>
      </c>
      <c r="C22" s="17">
        <v>112977</v>
      </c>
      <c r="D22" s="18">
        <v>112977</v>
      </c>
      <c r="E22" s="18">
        <v>114599</v>
      </c>
      <c r="F22" s="18">
        <v>114599</v>
      </c>
      <c r="G22" s="18">
        <v>128642</v>
      </c>
      <c r="H22" s="18">
        <v>128642</v>
      </c>
      <c r="I22" s="19">
        <v>133450</v>
      </c>
      <c r="J22" s="20">
        <f t="shared" si="0"/>
        <v>1.0373750408109326</v>
      </c>
      <c r="K22" s="24" t="s">
        <v>22</v>
      </c>
      <c r="L22" s="25" t="s">
        <v>19</v>
      </c>
      <c r="M22" s="14">
        <f t="shared" si="1"/>
        <v>1.1812138753905663</v>
      </c>
      <c r="N22" s="19">
        <v>133450</v>
      </c>
      <c r="O22" s="81">
        <v>139151</v>
      </c>
      <c r="P22" s="21">
        <f t="shared" si="2"/>
        <v>1.0427201198950917</v>
      </c>
      <c r="Q22" s="22">
        <f t="shared" si="3"/>
        <v>1.2316754737689972</v>
      </c>
    </row>
    <row r="23" spans="1:17" x14ac:dyDescent="0.25">
      <c r="B23" s="118"/>
      <c r="C23" s="118"/>
    </row>
    <row r="24" spans="1:17" x14ac:dyDescent="0.25">
      <c r="B24" s="123"/>
      <c r="C24" s="118"/>
    </row>
    <row r="25" spans="1:17" x14ac:dyDescent="0.25">
      <c r="B25" s="123"/>
      <c r="C25" s="124"/>
    </row>
    <row r="26" spans="1:17" x14ac:dyDescent="0.25">
      <c r="B26" s="118"/>
      <c r="C26" s="125"/>
    </row>
    <row r="27" spans="1:17" x14ac:dyDescent="0.25">
      <c r="B27" s="118"/>
      <c r="C27" s="126"/>
    </row>
    <row r="28" spans="1:17" x14ac:dyDescent="0.25">
      <c r="B28" s="118"/>
      <c r="C28" s="120"/>
    </row>
    <row r="29" spans="1:17" x14ac:dyDescent="0.25">
      <c r="B29" s="118"/>
      <c r="C29" s="120"/>
    </row>
    <row r="30" spans="1:17" x14ac:dyDescent="0.25">
      <c r="B30" s="123"/>
      <c r="C30" s="124"/>
    </row>
    <row r="31" spans="1:17" x14ac:dyDescent="0.25">
      <c r="B31" s="118"/>
      <c r="C31" s="124"/>
    </row>
    <row r="32" spans="1:17" x14ac:dyDescent="0.25">
      <c r="B32" s="118"/>
      <c r="C32" s="124"/>
    </row>
    <row r="33" spans="2:3" x14ac:dyDescent="0.25">
      <c r="B33" s="118"/>
      <c r="C33" s="124"/>
    </row>
    <row r="34" spans="2:3" ht="15.75" thickBot="1" x14ac:dyDescent="0.3">
      <c r="B34" s="127"/>
      <c r="C34" s="124"/>
    </row>
    <row r="35" spans="2:3" ht="16.5" thickTop="1" thickBot="1" x14ac:dyDescent="0.3">
      <c r="B35" s="117"/>
      <c r="C35" s="116"/>
    </row>
    <row r="36" spans="2:3" ht="15.75" thickTop="1" x14ac:dyDescent="0.25">
      <c r="B36" s="118"/>
      <c r="C36" s="118"/>
    </row>
    <row r="37" spans="2:3" x14ac:dyDescent="0.25">
      <c r="B37" s="118"/>
      <c r="C37" s="118"/>
    </row>
  </sheetData>
  <sortState ref="A5:R22">
    <sortCondition ref="L4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2"/>
  <sheetViews>
    <sheetView topLeftCell="A5" workbookViewId="0">
      <selection activeCell="B24" sqref="B24:C42"/>
    </sheetView>
  </sheetViews>
  <sheetFormatPr defaultRowHeight="15" x14ac:dyDescent="0.25"/>
  <cols>
    <col min="2" max="2" width="33.42578125" customWidth="1"/>
    <col min="4" max="4" width="10.5703125" hidden="1" customWidth="1"/>
    <col min="5" max="5" width="10.85546875" customWidth="1"/>
    <col min="6" max="6" width="9.85546875" hidden="1" customWidth="1"/>
    <col min="7" max="7" width="11" customWidth="1"/>
    <col min="8" max="8" width="9.85546875" customWidth="1"/>
    <col min="9" max="9" width="11.140625" customWidth="1"/>
    <col min="11" max="11" width="37.42578125" customWidth="1"/>
    <col min="16" max="16" width="10.7109375" customWidth="1"/>
  </cols>
  <sheetData>
    <row r="1" spans="1:17" ht="18.75" x14ac:dyDescent="0.3">
      <c r="B1" s="1" t="s">
        <v>0</v>
      </c>
      <c r="C1" s="2"/>
    </row>
    <row r="2" spans="1:17" ht="18.75" x14ac:dyDescent="0.3">
      <c r="B2" s="72" t="s">
        <v>79</v>
      </c>
      <c r="C2" s="2"/>
    </row>
    <row r="3" spans="1:17" ht="15.75" thickBot="1" x14ac:dyDescent="0.3">
      <c r="I3" s="3"/>
    </row>
    <row r="4" spans="1:17" ht="143.25" thickBot="1" x14ac:dyDescent="0.3">
      <c r="A4" s="4" t="s">
        <v>78</v>
      </c>
      <c r="B4" s="4" t="s">
        <v>1</v>
      </c>
      <c r="C4" s="119" t="s">
        <v>92</v>
      </c>
      <c r="D4" s="6" t="s">
        <v>2</v>
      </c>
      <c r="E4" s="6" t="s">
        <v>3</v>
      </c>
      <c r="F4" s="6" t="s">
        <v>4</v>
      </c>
      <c r="G4" s="6" t="s">
        <v>5</v>
      </c>
      <c r="H4" s="6" t="s">
        <v>6</v>
      </c>
      <c r="I4" s="7" t="s">
        <v>7</v>
      </c>
      <c r="J4" s="8" t="s">
        <v>8</v>
      </c>
      <c r="K4" s="6" t="s">
        <v>9</v>
      </c>
      <c r="L4" s="6" t="s">
        <v>10</v>
      </c>
      <c r="M4" s="9" t="s">
        <v>86</v>
      </c>
      <c r="N4" s="10" t="s">
        <v>11</v>
      </c>
      <c r="O4" s="9" t="s">
        <v>12</v>
      </c>
      <c r="P4" s="4" t="s">
        <v>82</v>
      </c>
      <c r="Q4" s="4" t="s">
        <v>85</v>
      </c>
    </row>
    <row r="5" spans="1:17" x14ac:dyDescent="0.25">
      <c r="A5">
        <v>5</v>
      </c>
      <c r="B5" s="16" t="s">
        <v>33</v>
      </c>
      <c r="C5" s="17">
        <v>75089</v>
      </c>
      <c r="D5" s="18">
        <v>75089</v>
      </c>
      <c r="E5" s="18">
        <v>76167</v>
      </c>
      <c r="F5" s="18">
        <v>76167</v>
      </c>
      <c r="G5" s="18">
        <v>84386</v>
      </c>
      <c r="H5" s="18">
        <v>84386</v>
      </c>
      <c r="I5" s="19">
        <v>87680</v>
      </c>
      <c r="J5" s="20">
        <f t="shared" ref="J5:J22" si="0">SUM(I5/H5)</f>
        <v>1.039034911004195</v>
      </c>
      <c r="K5" s="12" t="s">
        <v>33</v>
      </c>
      <c r="L5" s="13" t="s">
        <v>14</v>
      </c>
      <c r="M5" s="14">
        <f t="shared" ref="M5:M22" si="1">SUM(I5/C5)</f>
        <v>1.167681018524684</v>
      </c>
      <c r="N5" s="19">
        <v>87680</v>
      </c>
      <c r="O5" s="15">
        <v>91513</v>
      </c>
      <c r="P5" s="21">
        <f t="shared" ref="P5:P22" si="2">SUM(O5/N5)</f>
        <v>1.0437157846715328</v>
      </c>
      <c r="Q5" s="22">
        <f t="shared" ref="Q5:Q22" si="3">SUM(O5/C5)</f>
        <v>1.2187271104955453</v>
      </c>
    </row>
    <row r="6" spans="1:17" x14ac:dyDescent="0.25">
      <c r="A6">
        <v>6</v>
      </c>
      <c r="B6" s="16" t="s">
        <v>16</v>
      </c>
      <c r="C6" s="17">
        <v>178657</v>
      </c>
      <c r="D6" s="18">
        <v>178657</v>
      </c>
      <c r="E6" s="18">
        <v>178223</v>
      </c>
      <c r="F6" s="18">
        <v>176223</v>
      </c>
      <c r="G6" s="18">
        <v>199004</v>
      </c>
      <c r="H6" s="18">
        <v>199004</v>
      </c>
      <c r="I6" s="19">
        <v>209406</v>
      </c>
      <c r="J6" s="20">
        <f t="shared" si="0"/>
        <v>1.0522703061245</v>
      </c>
      <c r="K6" s="12" t="s">
        <v>16</v>
      </c>
      <c r="L6" s="13" t="s">
        <v>14</v>
      </c>
      <c r="M6" s="14">
        <f t="shared" si="1"/>
        <v>1.1721119239660356</v>
      </c>
      <c r="N6" s="23">
        <v>206906</v>
      </c>
      <c r="O6" s="15">
        <v>215952</v>
      </c>
      <c r="P6" s="21">
        <f t="shared" si="2"/>
        <v>1.0437203367712875</v>
      </c>
      <c r="Q6" s="22">
        <f t="shared" si="3"/>
        <v>1.2087519660578652</v>
      </c>
    </row>
    <row r="7" spans="1:17" x14ac:dyDescent="0.25">
      <c r="A7">
        <v>5</v>
      </c>
      <c r="B7" s="16" t="s">
        <v>40</v>
      </c>
      <c r="C7" s="17">
        <v>57967</v>
      </c>
      <c r="D7" s="18">
        <v>57967</v>
      </c>
      <c r="E7" s="18">
        <v>58799</v>
      </c>
      <c r="F7" s="18">
        <v>58799</v>
      </c>
      <c r="G7" s="18">
        <v>62680</v>
      </c>
      <c r="H7" s="18">
        <v>62680</v>
      </c>
      <c r="I7" s="19">
        <v>86572</v>
      </c>
      <c r="J7" s="20">
        <f t="shared" si="0"/>
        <v>1.3811742182514359</v>
      </c>
      <c r="K7" s="12" t="s">
        <v>40</v>
      </c>
      <c r="L7" s="13" t="s">
        <v>14</v>
      </c>
      <c r="M7" s="74">
        <f t="shared" si="1"/>
        <v>1.4934704228267808</v>
      </c>
      <c r="N7" s="19">
        <v>86572</v>
      </c>
      <c r="O7" s="15">
        <v>94357</v>
      </c>
      <c r="P7" s="21">
        <f t="shared" si="2"/>
        <v>1.0899251490089175</v>
      </c>
      <c r="Q7" s="76">
        <f t="shared" si="3"/>
        <v>1.6277709731398899</v>
      </c>
    </row>
    <row r="8" spans="1:17" x14ac:dyDescent="0.25">
      <c r="A8">
        <v>6</v>
      </c>
      <c r="B8" s="16" t="s">
        <v>23</v>
      </c>
      <c r="C8" s="17">
        <v>96440</v>
      </c>
      <c r="D8" s="18">
        <v>96440</v>
      </c>
      <c r="E8" s="18">
        <v>97825</v>
      </c>
      <c r="F8" s="18">
        <v>97825</v>
      </c>
      <c r="G8" s="18">
        <v>108889</v>
      </c>
      <c r="H8" s="18">
        <v>108889</v>
      </c>
      <c r="I8" s="19">
        <v>113042</v>
      </c>
      <c r="J8" s="20">
        <f t="shared" si="0"/>
        <v>1.038139757000248</v>
      </c>
      <c r="K8" s="12" t="s">
        <v>23</v>
      </c>
      <c r="L8" s="13" t="s">
        <v>14</v>
      </c>
      <c r="M8" s="14">
        <f t="shared" si="1"/>
        <v>1.1721484861053504</v>
      </c>
      <c r="N8" s="19">
        <v>113042</v>
      </c>
      <c r="O8" s="15">
        <v>118984</v>
      </c>
      <c r="P8" s="21">
        <f t="shared" si="2"/>
        <v>1.0525645335362077</v>
      </c>
      <c r="Q8" s="22">
        <f t="shared" si="3"/>
        <v>1.2337619245126503</v>
      </c>
    </row>
    <row r="9" spans="1:17" x14ac:dyDescent="0.25">
      <c r="A9">
        <v>5</v>
      </c>
      <c r="B9" s="16" t="s">
        <v>21</v>
      </c>
      <c r="C9" s="17">
        <v>124407</v>
      </c>
      <c r="D9" s="18">
        <v>124407</v>
      </c>
      <c r="E9" s="18">
        <v>126193</v>
      </c>
      <c r="F9" s="18">
        <v>126193</v>
      </c>
      <c r="G9" s="18">
        <v>138830</v>
      </c>
      <c r="H9" s="18">
        <v>138830</v>
      </c>
      <c r="I9" s="19">
        <v>147542</v>
      </c>
      <c r="J9" s="20">
        <f t="shared" si="0"/>
        <v>1.0627530072750846</v>
      </c>
      <c r="K9" s="12" t="s">
        <v>21</v>
      </c>
      <c r="L9" s="13" t="s">
        <v>14</v>
      </c>
      <c r="M9" s="14">
        <f t="shared" si="1"/>
        <v>1.1859622046990925</v>
      </c>
      <c r="N9" s="19">
        <v>147542</v>
      </c>
      <c r="O9" s="15">
        <v>154848</v>
      </c>
      <c r="P9" s="21">
        <f t="shared" si="2"/>
        <v>1.0495181033197327</v>
      </c>
      <c r="Q9" s="22">
        <f t="shared" si="3"/>
        <v>1.2446888036846802</v>
      </c>
    </row>
    <row r="10" spans="1:17" x14ac:dyDescent="0.25">
      <c r="A10" s="46">
        <v>5</v>
      </c>
      <c r="B10" s="64" t="s">
        <v>15</v>
      </c>
      <c r="C10" s="59">
        <v>186184</v>
      </c>
      <c r="D10" s="60">
        <v>186184</v>
      </c>
      <c r="E10" s="60">
        <v>185945</v>
      </c>
      <c r="F10" s="60">
        <v>185945</v>
      </c>
      <c r="G10" s="60">
        <v>233475</v>
      </c>
      <c r="H10" s="60">
        <v>233475</v>
      </c>
      <c r="I10" s="61">
        <v>248964</v>
      </c>
      <c r="J10" s="62">
        <f t="shared" si="0"/>
        <v>1.0663411500160618</v>
      </c>
      <c r="K10" s="53" t="s">
        <v>15</v>
      </c>
      <c r="L10" s="54" t="s">
        <v>14</v>
      </c>
      <c r="M10" s="73">
        <f t="shared" si="1"/>
        <v>1.3371933141408499</v>
      </c>
      <c r="N10" s="61">
        <v>248964</v>
      </c>
      <c r="O10" s="56">
        <v>259849</v>
      </c>
      <c r="P10" s="63">
        <f t="shared" si="2"/>
        <v>1.0437211805722917</v>
      </c>
      <c r="Q10" s="75">
        <f t="shared" si="3"/>
        <v>1.395656984488463</v>
      </c>
    </row>
    <row r="11" spans="1:17" x14ac:dyDescent="0.25">
      <c r="A11">
        <v>6</v>
      </c>
      <c r="B11" s="26" t="s">
        <v>62</v>
      </c>
      <c r="C11" s="17">
        <v>28316</v>
      </c>
      <c r="D11" s="18">
        <v>28316</v>
      </c>
      <c r="E11" s="18">
        <v>28722</v>
      </c>
      <c r="F11" s="18">
        <v>28722</v>
      </c>
      <c r="G11" s="18">
        <v>32063</v>
      </c>
      <c r="H11" s="18">
        <v>32063</v>
      </c>
      <c r="I11" s="19">
        <v>33695</v>
      </c>
      <c r="J11" s="20">
        <f t="shared" si="0"/>
        <v>1.0508997910363971</v>
      </c>
      <c r="K11" s="28" t="s">
        <v>62</v>
      </c>
      <c r="L11" s="13" t="s">
        <v>14</v>
      </c>
      <c r="M11" s="14">
        <f t="shared" si="1"/>
        <v>1.189963271648538</v>
      </c>
      <c r="N11" s="19">
        <v>33695</v>
      </c>
      <c r="O11" s="15">
        <v>35608</v>
      </c>
      <c r="P11" s="21">
        <f t="shared" si="2"/>
        <v>1.0567740020774596</v>
      </c>
      <c r="Q11" s="22">
        <f t="shared" si="3"/>
        <v>1.2575222489052127</v>
      </c>
    </row>
    <row r="12" spans="1:17" x14ac:dyDescent="0.25">
      <c r="A12" s="46">
        <v>5</v>
      </c>
      <c r="B12" s="64" t="s">
        <v>34</v>
      </c>
      <c r="C12" s="59">
        <v>72090</v>
      </c>
      <c r="D12" s="60">
        <v>72090</v>
      </c>
      <c r="E12" s="60">
        <v>106333</v>
      </c>
      <c r="F12" s="60">
        <v>106333</v>
      </c>
      <c r="G12" s="60">
        <v>119376</v>
      </c>
      <c r="H12" s="60">
        <v>119376</v>
      </c>
      <c r="I12" s="61">
        <v>122562</v>
      </c>
      <c r="J12" s="62">
        <f t="shared" si="0"/>
        <v>1.0266887816646562</v>
      </c>
      <c r="K12" s="53" t="s">
        <v>34</v>
      </c>
      <c r="L12" s="54" t="s">
        <v>14</v>
      </c>
      <c r="M12" s="73">
        <f t="shared" si="1"/>
        <v>1.7001248439450687</v>
      </c>
      <c r="N12" s="61">
        <v>122562</v>
      </c>
      <c r="O12" s="56">
        <v>127921</v>
      </c>
      <c r="P12" s="63">
        <f t="shared" si="2"/>
        <v>1.0437248086682658</v>
      </c>
      <c r="Q12" s="75">
        <f t="shared" si="3"/>
        <v>1.7744624774587321</v>
      </c>
    </row>
    <row r="13" spans="1:17" x14ac:dyDescent="0.25">
      <c r="A13" s="46">
        <v>5</v>
      </c>
      <c r="B13" s="64" t="s">
        <v>41</v>
      </c>
      <c r="C13" s="59">
        <v>54818</v>
      </c>
      <c r="D13" s="60">
        <v>54818</v>
      </c>
      <c r="E13" s="60">
        <v>57826</v>
      </c>
      <c r="F13" s="60">
        <v>57826</v>
      </c>
      <c r="G13" s="60">
        <v>78793.740000000005</v>
      </c>
      <c r="H13" s="60">
        <v>78793.740000000005</v>
      </c>
      <c r="I13" s="61">
        <v>169857</v>
      </c>
      <c r="J13" s="70">
        <f t="shared" si="0"/>
        <v>2.1557169389344888</v>
      </c>
      <c r="K13" s="53" t="s">
        <v>41</v>
      </c>
      <c r="L13" s="54" t="s">
        <v>14</v>
      </c>
      <c r="M13" s="73">
        <f t="shared" si="1"/>
        <v>3.0985625159619103</v>
      </c>
      <c r="N13" s="61">
        <v>169857</v>
      </c>
      <c r="O13" s="56">
        <v>83348</v>
      </c>
      <c r="P13" s="63">
        <f t="shared" si="2"/>
        <v>0.49069511412541139</v>
      </c>
      <c r="Q13" s="75">
        <f t="shared" si="3"/>
        <v>1.5204494873946515</v>
      </c>
    </row>
    <row r="14" spans="1:17" x14ac:dyDescent="0.25">
      <c r="A14">
        <v>4</v>
      </c>
      <c r="B14" s="16" t="s">
        <v>25</v>
      </c>
      <c r="C14" s="17">
        <v>92604</v>
      </c>
      <c r="D14" s="18">
        <v>92604</v>
      </c>
      <c r="E14" s="18">
        <v>93933</v>
      </c>
      <c r="F14" s="18">
        <v>93933</v>
      </c>
      <c r="G14" s="18">
        <v>103464</v>
      </c>
      <c r="H14" s="18">
        <v>103464</v>
      </c>
      <c r="I14" s="19">
        <v>107458</v>
      </c>
      <c r="J14" s="20">
        <f t="shared" si="0"/>
        <v>1.0386027990412123</v>
      </c>
      <c r="K14" s="12" t="s">
        <v>25</v>
      </c>
      <c r="L14" s="13" t="s">
        <v>14</v>
      </c>
      <c r="M14" s="14">
        <f t="shared" si="1"/>
        <v>1.1604034382964019</v>
      </c>
      <c r="N14" s="19">
        <v>107458</v>
      </c>
      <c r="O14" s="15">
        <v>112779</v>
      </c>
      <c r="P14" s="21">
        <f t="shared" si="2"/>
        <v>1.0495170206033986</v>
      </c>
      <c r="Q14" s="22">
        <f t="shared" si="3"/>
        <v>1.2178631592587794</v>
      </c>
    </row>
    <row r="15" spans="1:17" x14ac:dyDescent="0.25">
      <c r="A15" s="46">
        <v>5</v>
      </c>
      <c r="B15" s="64" t="s">
        <v>20</v>
      </c>
      <c r="C15" s="59">
        <v>127013</v>
      </c>
      <c r="D15" s="60">
        <v>127013</v>
      </c>
      <c r="E15" s="60">
        <v>157225</v>
      </c>
      <c r="F15" s="60">
        <v>157225</v>
      </c>
      <c r="G15" s="60">
        <v>212106</v>
      </c>
      <c r="H15" s="60">
        <v>212106</v>
      </c>
      <c r="I15" s="61">
        <v>256427</v>
      </c>
      <c r="J15" s="52">
        <f t="shared" si="0"/>
        <v>1.2089568423335502</v>
      </c>
      <c r="K15" s="53" t="s">
        <v>20</v>
      </c>
      <c r="L15" s="54" t="s">
        <v>14</v>
      </c>
      <c r="M15" s="73">
        <f t="shared" si="1"/>
        <v>2.0189035767992252</v>
      </c>
      <c r="N15" s="61">
        <v>256427</v>
      </c>
      <c r="O15" s="56">
        <v>267638</v>
      </c>
      <c r="P15" s="63">
        <f t="shared" si="2"/>
        <v>1.0437200450810562</v>
      </c>
      <c r="Q15" s="75">
        <f t="shared" si="3"/>
        <v>2.1071701321911931</v>
      </c>
    </row>
    <row r="16" spans="1:17" x14ac:dyDescent="0.25">
      <c r="A16" s="46">
        <v>4</v>
      </c>
      <c r="B16" s="64" t="s">
        <v>17</v>
      </c>
      <c r="C16" s="59">
        <v>168472</v>
      </c>
      <c r="D16" s="60">
        <v>168472</v>
      </c>
      <c r="E16" s="60">
        <v>186988</v>
      </c>
      <c r="F16" s="60">
        <v>186988</v>
      </c>
      <c r="G16" s="60">
        <v>154313</v>
      </c>
      <c r="H16" s="60">
        <v>154313</v>
      </c>
      <c r="I16" s="61">
        <v>160735</v>
      </c>
      <c r="J16" s="62">
        <f t="shared" si="0"/>
        <v>1.0416167140811208</v>
      </c>
      <c r="K16" s="53" t="s">
        <v>17</v>
      </c>
      <c r="L16" s="54" t="s">
        <v>14</v>
      </c>
      <c r="M16" s="55">
        <f t="shared" si="1"/>
        <v>0.9540754546749608</v>
      </c>
      <c r="N16" s="61">
        <v>160735</v>
      </c>
      <c r="O16" s="56">
        <v>251219</v>
      </c>
      <c r="P16" s="63">
        <f t="shared" si="2"/>
        <v>1.5629389989734657</v>
      </c>
      <c r="Q16" s="75">
        <f t="shared" si="3"/>
        <v>1.4911617360748373</v>
      </c>
    </row>
    <row r="17" spans="1:17" x14ac:dyDescent="0.25">
      <c r="A17" s="46">
        <v>6</v>
      </c>
      <c r="B17" s="64" t="s">
        <v>55</v>
      </c>
      <c r="C17" s="59">
        <v>36579</v>
      </c>
      <c r="D17" s="60">
        <v>36579</v>
      </c>
      <c r="E17" s="60">
        <v>37104</v>
      </c>
      <c r="F17" s="60">
        <v>37104</v>
      </c>
      <c r="G17" s="60">
        <v>109293</v>
      </c>
      <c r="H17" s="60">
        <v>109293</v>
      </c>
      <c r="I17" s="61">
        <v>111760</v>
      </c>
      <c r="J17" s="62">
        <f t="shared" si="0"/>
        <v>1.0225723513857246</v>
      </c>
      <c r="K17" s="53" t="s">
        <v>55</v>
      </c>
      <c r="L17" s="54" t="s">
        <v>14</v>
      </c>
      <c r="M17" s="73">
        <f t="shared" si="1"/>
        <v>3.0553049563957462</v>
      </c>
      <c r="N17" s="71">
        <v>131760</v>
      </c>
      <c r="O17" s="56">
        <v>116646</v>
      </c>
      <c r="P17" s="63">
        <f t="shared" si="2"/>
        <v>0.88529143897996354</v>
      </c>
      <c r="Q17" s="75">
        <f t="shared" si="3"/>
        <v>3.1888788649224966</v>
      </c>
    </row>
    <row r="18" spans="1:17" x14ac:dyDescent="0.25">
      <c r="A18">
        <v>4</v>
      </c>
      <c r="B18" s="26" t="s">
        <v>56</v>
      </c>
      <c r="C18" s="17">
        <v>34885</v>
      </c>
      <c r="D18" s="18">
        <v>34885</v>
      </c>
      <c r="E18" s="18">
        <v>35386</v>
      </c>
      <c r="F18" s="18">
        <v>35386</v>
      </c>
      <c r="G18" s="18">
        <v>41330</v>
      </c>
      <c r="H18" s="18">
        <v>41330</v>
      </c>
      <c r="I18" s="19">
        <v>43024</v>
      </c>
      <c r="J18" s="20">
        <f t="shared" si="0"/>
        <v>1.0409871763851923</v>
      </c>
      <c r="K18" s="27" t="s">
        <v>56</v>
      </c>
      <c r="L18" s="25" t="s">
        <v>19</v>
      </c>
      <c r="M18" s="14">
        <f t="shared" si="1"/>
        <v>1.2333094453203381</v>
      </c>
      <c r="N18" s="19">
        <v>43024</v>
      </c>
      <c r="O18" s="15">
        <v>44613</v>
      </c>
      <c r="P18" s="21">
        <f t="shared" si="2"/>
        <v>1.0369328746746003</v>
      </c>
      <c r="Q18" s="22">
        <f t="shared" si="3"/>
        <v>1.278859108499355</v>
      </c>
    </row>
    <row r="19" spans="1:17" x14ac:dyDescent="0.25">
      <c r="A19">
        <v>4</v>
      </c>
      <c r="B19" s="26" t="s">
        <v>52</v>
      </c>
      <c r="C19" s="17">
        <v>39820</v>
      </c>
      <c r="D19" s="18">
        <v>39820</v>
      </c>
      <c r="E19" s="18">
        <v>40391</v>
      </c>
      <c r="F19" s="18">
        <v>40391</v>
      </c>
      <c r="G19" s="18">
        <v>46661</v>
      </c>
      <c r="H19" s="18">
        <v>46661</v>
      </c>
      <c r="I19" s="19">
        <v>48550</v>
      </c>
      <c r="J19" s="20">
        <f t="shared" si="0"/>
        <v>1.0404834872805984</v>
      </c>
      <c r="K19" s="27" t="s">
        <v>52</v>
      </c>
      <c r="L19" s="25" t="s">
        <v>19</v>
      </c>
      <c r="M19" s="14">
        <f t="shared" si="1"/>
        <v>1.2192365645404319</v>
      </c>
      <c r="N19" s="19">
        <v>48550</v>
      </c>
      <c r="O19" s="15">
        <v>50248</v>
      </c>
      <c r="P19" s="21">
        <f t="shared" si="2"/>
        <v>1.0349742533470649</v>
      </c>
      <c r="Q19" s="22">
        <f t="shared" si="3"/>
        <v>1.261878453038674</v>
      </c>
    </row>
    <row r="20" spans="1:17" x14ac:dyDescent="0.25">
      <c r="A20">
        <v>4</v>
      </c>
      <c r="B20" s="26" t="s">
        <v>27</v>
      </c>
      <c r="C20" s="17">
        <v>81077</v>
      </c>
      <c r="D20" s="18">
        <v>81077</v>
      </c>
      <c r="E20" s="18">
        <v>82242</v>
      </c>
      <c r="F20" s="18">
        <v>82242</v>
      </c>
      <c r="G20" s="18">
        <v>89225</v>
      </c>
      <c r="H20" s="18">
        <v>89225</v>
      </c>
      <c r="I20" s="19">
        <v>92757</v>
      </c>
      <c r="J20" s="20">
        <f t="shared" si="0"/>
        <v>1.0395853180162511</v>
      </c>
      <c r="K20" s="27" t="s">
        <v>27</v>
      </c>
      <c r="L20" s="25" t="s">
        <v>19</v>
      </c>
      <c r="M20" s="14">
        <f t="shared" si="1"/>
        <v>1.1440605843827472</v>
      </c>
      <c r="N20" s="19">
        <v>92757</v>
      </c>
      <c r="O20" s="15">
        <v>95679</v>
      </c>
      <c r="P20" s="21">
        <f t="shared" si="2"/>
        <v>1.0315016656424851</v>
      </c>
      <c r="Q20" s="22">
        <f t="shared" si="3"/>
        <v>1.1801003983867189</v>
      </c>
    </row>
    <row r="21" spans="1:17" x14ac:dyDescent="0.25">
      <c r="A21" s="46">
        <v>4</v>
      </c>
      <c r="B21" s="64" t="s">
        <v>18</v>
      </c>
      <c r="C21" s="59">
        <v>143639</v>
      </c>
      <c r="D21" s="60">
        <v>143639</v>
      </c>
      <c r="E21" s="60">
        <v>145702</v>
      </c>
      <c r="F21" s="60">
        <v>145702</v>
      </c>
      <c r="G21" s="60">
        <v>175314</v>
      </c>
      <c r="H21" s="60">
        <v>175314</v>
      </c>
      <c r="I21" s="61">
        <v>201819</v>
      </c>
      <c r="J21" s="62">
        <f t="shared" si="0"/>
        <v>1.151185872206441</v>
      </c>
      <c r="K21" s="65" t="s">
        <v>18</v>
      </c>
      <c r="L21" s="66" t="s">
        <v>19</v>
      </c>
      <c r="M21" s="73">
        <f t="shared" si="1"/>
        <v>1.4050431985742033</v>
      </c>
      <c r="N21" s="61">
        <v>201819</v>
      </c>
      <c r="O21" s="56">
        <v>210442</v>
      </c>
      <c r="P21" s="63">
        <f t="shared" si="2"/>
        <v>1.0427264033614279</v>
      </c>
      <c r="Q21" s="75">
        <f t="shared" si="3"/>
        <v>1.4650756410167156</v>
      </c>
    </row>
    <row r="22" spans="1:17" x14ac:dyDescent="0.25">
      <c r="A22" s="46">
        <v>5</v>
      </c>
      <c r="B22" s="67" t="s">
        <v>47</v>
      </c>
      <c r="C22" s="59">
        <v>47288</v>
      </c>
      <c r="D22" s="60">
        <v>47288</v>
      </c>
      <c r="E22" s="60">
        <v>47967</v>
      </c>
      <c r="F22" s="60">
        <v>47967</v>
      </c>
      <c r="G22" s="60">
        <v>55184</v>
      </c>
      <c r="H22" s="60">
        <v>55184</v>
      </c>
      <c r="I22" s="61">
        <v>67916</v>
      </c>
      <c r="J22" s="62">
        <f t="shared" si="0"/>
        <v>1.23071904899971</v>
      </c>
      <c r="K22" s="69" t="s">
        <v>47</v>
      </c>
      <c r="L22" s="66" t="s">
        <v>19</v>
      </c>
      <c r="M22" s="73">
        <f t="shared" si="1"/>
        <v>1.4362206056504823</v>
      </c>
      <c r="N22" s="61">
        <v>67916</v>
      </c>
      <c r="O22" s="56">
        <v>70885</v>
      </c>
      <c r="P22" s="63">
        <f t="shared" si="2"/>
        <v>1.0437157665351315</v>
      </c>
      <c r="Q22" s="75">
        <f t="shared" si="3"/>
        <v>1.499006090340044</v>
      </c>
    </row>
    <row r="24" spans="1:17" x14ac:dyDescent="0.25">
      <c r="B24" s="123"/>
      <c r="C24" s="118"/>
    </row>
    <row r="25" spans="1:17" x14ac:dyDescent="0.25">
      <c r="B25" s="123"/>
      <c r="C25" s="124"/>
    </row>
    <row r="26" spans="1:17" x14ac:dyDescent="0.25">
      <c r="B26" s="118"/>
      <c r="C26" s="125"/>
    </row>
    <row r="27" spans="1:17" x14ac:dyDescent="0.25">
      <c r="B27" s="118"/>
      <c r="C27" s="126"/>
    </row>
    <row r="28" spans="1:17" x14ac:dyDescent="0.25">
      <c r="B28" s="118"/>
      <c r="C28" s="120"/>
    </row>
    <row r="29" spans="1:17" x14ac:dyDescent="0.25">
      <c r="B29" s="118"/>
      <c r="C29" s="120"/>
    </row>
    <row r="30" spans="1:17" x14ac:dyDescent="0.25">
      <c r="B30" s="123"/>
      <c r="C30" s="124"/>
    </row>
    <row r="31" spans="1:17" x14ac:dyDescent="0.25">
      <c r="B31" s="118"/>
      <c r="C31" s="124"/>
    </row>
    <row r="32" spans="1:17" x14ac:dyDescent="0.25">
      <c r="B32" s="118"/>
      <c r="C32" s="124"/>
    </row>
    <row r="33" spans="2:3" x14ac:dyDescent="0.25">
      <c r="B33" s="118"/>
      <c r="C33" s="124"/>
    </row>
    <row r="34" spans="2:3" ht="15.75" thickBot="1" x14ac:dyDescent="0.3">
      <c r="B34" s="127"/>
      <c r="C34" s="124"/>
    </row>
    <row r="35" spans="2:3" ht="16.5" thickTop="1" thickBot="1" x14ac:dyDescent="0.3">
      <c r="B35" s="117"/>
      <c r="C35" s="116"/>
    </row>
    <row r="36" spans="2:3" ht="15.75" thickTop="1" x14ac:dyDescent="0.25">
      <c r="B36" s="118"/>
      <c r="C36" s="118"/>
    </row>
    <row r="37" spans="2:3" x14ac:dyDescent="0.25">
      <c r="B37" s="118"/>
      <c r="C37" s="118"/>
    </row>
    <row r="38" spans="2:3" x14ac:dyDescent="0.25">
      <c r="B38" s="118"/>
      <c r="C38" s="118"/>
    </row>
    <row r="39" spans="2:3" x14ac:dyDescent="0.25">
      <c r="B39" s="118"/>
      <c r="C39" s="118"/>
    </row>
    <row r="40" spans="2:3" x14ac:dyDescent="0.25">
      <c r="B40" s="118"/>
      <c r="C40" s="118"/>
    </row>
    <row r="41" spans="2:3" x14ac:dyDescent="0.25">
      <c r="B41" s="118"/>
      <c r="C41" s="118"/>
    </row>
    <row r="42" spans="2:3" x14ac:dyDescent="0.25">
      <c r="B42" s="118"/>
      <c r="C42" s="118"/>
    </row>
  </sheetData>
  <sortState ref="A5:Q22">
    <sortCondition ref="L5:L22"/>
    <sortCondition ref="K5:K22"/>
  </sortState>
  <pageMargins left="0.7" right="0.7" top="0.78740157499999996" bottom="0.78740157499999996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topLeftCell="A2" workbookViewId="0">
      <selection activeCell="B21" sqref="B21:D34"/>
    </sheetView>
  </sheetViews>
  <sheetFormatPr defaultRowHeight="15" x14ac:dyDescent="0.25"/>
  <cols>
    <col min="2" max="2" width="26.28515625" customWidth="1"/>
    <col min="5" max="5" width="0" hidden="1" customWidth="1"/>
    <col min="7" max="7" width="0" hidden="1" customWidth="1"/>
  </cols>
  <sheetData>
    <row r="1" spans="1:17" ht="158.25" thickBot="1" x14ac:dyDescent="0.3">
      <c r="A1" s="4" t="s">
        <v>78</v>
      </c>
      <c r="B1" s="4" t="s">
        <v>1</v>
      </c>
      <c r="C1" s="119" t="s">
        <v>92</v>
      </c>
      <c r="D1" s="6" t="s">
        <v>2</v>
      </c>
      <c r="E1" s="6" t="s">
        <v>3</v>
      </c>
      <c r="F1" s="6" t="s">
        <v>4</v>
      </c>
      <c r="G1" s="6" t="s">
        <v>5</v>
      </c>
      <c r="H1" s="6" t="s">
        <v>6</v>
      </c>
      <c r="I1" s="7" t="s">
        <v>7</v>
      </c>
      <c r="J1" s="8" t="s">
        <v>8</v>
      </c>
      <c r="K1" s="6" t="s">
        <v>9</v>
      </c>
      <c r="L1" s="6" t="s">
        <v>10</v>
      </c>
      <c r="M1" s="9" t="s">
        <v>86</v>
      </c>
      <c r="N1" s="10" t="s">
        <v>11</v>
      </c>
      <c r="O1" s="9" t="s">
        <v>12</v>
      </c>
      <c r="P1" s="4" t="s">
        <v>82</v>
      </c>
      <c r="Q1" s="4" t="s">
        <v>85</v>
      </c>
    </row>
    <row r="2" spans="1:17" x14ac:dyDescent="0.25">
      <c r="A2">
        <v>9</v>
      </c>
      <c r="B2" s="16" t="s">
        <v>28</v>
      </c>
      <c r="C2" s="17">
        <v>80611</v>
      </c>
      <c r="D2" s="18">
        <v>80611</v>
      </c>
      <c r="E2" s="18">
        <v>81768</v>
      </c>
      <c r="F2" s="18">
        <v>81768</v>
      </c>
      <c r="G2" s="18">
        <v>88587</v>
      </c>
      <c r="H2" s="18">
        <v>88587</v>
      </c>
      <c r="I2" s="19">
        <v>90256</v>
      </c>
      <c r="J2" s="20">
        <f t="shared" ref="J2:J19" si="0">SUM(I2/H2)</f>
        <v>1.0188402361520312</v>
      </c>
      <c r="K2" s="12" t="s">
        <v>28</v>
      </c>
      <c r="L2" s="13" t="s">
        <v>14</v>
      </c>
      <c r="M2" s="14">
        <f t="shared" ref="M2:M19" si="1">SUM(I2/C2)</f>
        <v>1.1196486831821959</v>
      </c>
      <c r="N2" s="19">
        <v>90256</v>
      </c>
      <c r="O2" s="15">
        <v>92710</v>
      </c>
      <c r="P2" s="21">
        <f t="shared" ref="P2:P19" si="2">SUM(O2/N2)</f>
        <v>1.0271893281333098</v>
      </c>
      <c r="Q2" s="22">
        <f t="shared" ref="Q2:Q19" si="3">SUM(O2/C2)</f>
        <v>1.1500911786232648</v>
      </c>
    </row>
    <row r="3" spans="1:17" x14ac:dyDescent="0.25">
      <c r="A3">
        <v>9</v>
      </c>
      <c r="B3" s="16" t="s">
        <v>39</v>
      </c>
      <c r="C3" s="17">
        <v>58478</v>
      </c>
      <c r="D3" s="18">
        <v>58478</v>
      </c>
      <c r="E3" s="18">
        <v>59317</v>
      </c>
      <c r="F3" s="18">
        <v>59317</v>
      </c>
      <c r="G3" s="18">
        <v>64279</v>
      </c>
      <c r="H3" s="18">
        <v>64279</v>
      </c>
      <c r="I3" s="19">
        <v>65919</v>
      </c>
      <c r="J3" s="20">
        <f t="shared" si="0"/>
        <v>1.0255137758832589</v>
      </c>
      <c r="K3" s="12" t="s">
        <v>39</v>
      </c>
      <c r="L3" s="13" t="s">
        <v>14</v>
      </c>
      <c r="M3" s="14">
        <f t="shared" si="1"/>
        <v>1.1272444338041656</v>
      </c>
      <c r="N3" s="19">
        <v>65919</v>
      </c>
      <c r="O3" s="15">
        <v>66908</v>
      </c>
      <c r="P3" s="21">
        <f t="shared" si="2"/>
        <v>1.015003261578604</v>
      </c>
      <c r="Q3" s="22">
        <f t="shared" si="3"/>
        <v>1.1441567769075549</v>
      </c>
    </row>
    <row r="4" spans="1:17" x14ac:dyDescent="0.25">
      <c r="A4">
        <v>8</v>
      </c>
      <c r="B4" s="16" t="s">
        <v>42</v>
      </c>
      <c r="C4" s="17">
        <v>53845</v>
      </c>
      <c r="D4" s="18">
        <v>53845</v>
      </c>
      <c r="E4" s="18">
        <v>55818</v>
      </c>
      <c r="F4" s="18">
        <v>55818</v>
      </c>
      <c r="G4" s="18">
        <v>61250</v>
      </c>
      <c r="H4" s="18">
        <v>61250</v>
      </c>
      <c r="I4" s="19">
        <v>64267</v>
      </c>
      <c r="J4" s="20">
        <f t="shared" si="0"/>
        <v>1.0492571428571429</v>
      </c>
      <c r="K4" s="12" t="s">
        <v>42</v>
      </c>
      <c r="L4" s="13" t="s">
        <v>14</v>
      </c>
      <c r="M4" s="14">
        <f t="shared" si="1"/>
        <v>1.1935555761909185</v>
      </c>
      <c r="N4" s="19">
        <v>64267</v>
      </c>
      <c r="O4" s="15">
        <v>66031</v>
      </c>
      <c r="P4" s="21">
        <f t="shared" si="2"/>
        <v>1.0274479904149876</v>
      </c>
      <c r="Q4" s="22">
        <f t="shared" si="3"/>
        <v>1.2263162782059616</v>
      </c>
    </row>
    <row r="5" spans="1:17" x14ac:dyDescent="0.25">
      <c r="A5">
        <v>9</v>
      </c>
      <c r="B5" s="16" t="s">
        <v>51</v>
      </c>
      <c r="C5" s="17">
        <v>41298</v>
      </c>
      <c r="D5" s="18">
        <v>41298</v>
      </c>
      <c r="E5" s="18">
        <v>41891</v>
      </c>
      <c r="F5" s="18">
        <v>41891</v>
      </c>
      <c r="G5" s="18">
        <v>45640</v>
      </c>
      <c r="H5" s="18">
        <v>45640</v>
      </c>
      <c r="I5" s="19">
        <v>47214</v>
      </c>
      <c r="J5" s="20">
        <f t="shared" si="0"/>
        <v>1.0344872918492551</v>
      </c>
      <c r="K5" s="12" t="s">
        <v>51</v>
      </c>
      <c r="L5" s="13" t="s">
        <v>14</v>
      </c>
      <c r="M5" s="14">
        <f t="shared" si="1"/>
        <v>1.1432514891762313</v>
      </c>
      <c r="N5" s="19">
        <v>47214</v>
      </c>
      <c r="O5" s="15">
        <v>49664</v>
      </c>
      <c r="P5" s="21">
        <f t="shared" si="2"/>
        <v>1.0518913881475833</v>
      </c>
      <c r="Q5" s="22">
        <f t="shared" si="3"/>
        <v>1.2025763959513778</v>
      </c>
    </row>
    <row r="6" spans="1:17" x14ac:dyDescent="0.25">
      <c r="A6">
        <v>7</v>
      </c>
      <c r="B6" s="16" t="s">
        <v>54</v>
      </c>
      <c r="C6" s="17">
        <v>38027</v>
      </c>
      <c r="D6" s="18">
        <v>38027</v>
      </c>
      <c r="E6" s="18">
        <v>38574</v>
      </c>
      <c r="F6" s="18">
        <v>38574</v>
      </c>
      <c r="G6" s="18">
        <v>42112</v>
      </c>
      <c r="H6" s="18">
        <v>42112</v>
      </c>
      <c r="I6" s="19">
        <v>43929</v>
      </c>
      <c r="J6" s="20">
        <f t="shared" si="0"/>
        <v>1.0431468465045592</v>
      </c>
      <c r="K6" s="12" t="s">
        <v>54</v>
      </c>
      <c r="L6" s="13" t="s">
        <v>14</v>
      </c>
      <c r="M6" s="14">
        <f t="shared" si="1"/>
        <v>1.1552055118731428</v>
      </c>
      <c r="N6" s="19">
        <v>43929</v>
      </c>
      <c r="O6" s="15">
        <v>46729</v>
      </c>
      <c r="P6" s="21">
        <f t="shared" si="2"/>
        <v>1.0637392155523686</v>
      </c>
      <c r="Q6" s="22">
        <f t="shared" si="3"/>
        <v>1.2288374050017092</v>
      </c>
    </row>
    <row r="7" spans="1:17" x14ac:dyDescent="0.25">
      <c r="A7">
        <v>8</v>
      </c>
      <c r="B7" s="16" t="s">
        <v>57</v>
      </c>
      <c r="C7" s="17">
        <v>34807</v>
      </c>
      <c r="D7" s="18">
        <v>34807</v>
      </c>
      <c r="E7" s="18">
        <v>37307</v>
      </c>
      <c r="F7" s="18">
        <v>37307</v>
      </c>
      <c r="G7" s="18">
        <v>41678</v>
      </c>
      <c r="H7" s="18">
        <v>41678</v>
      </c>
      <c r="I7" s="19">
        <v>43386</v>
      </c>
      <c r="J7" s="20">
        <f t="shared" si="0"/>
        <v>1.0409808532079274</v>
      </c>
      <c r="K7" s="12" t="s">
        <v>57</v>
      </c>
      <c r="L7" s="13" t="s">
        <v>14</v>
      </c>
      <c r="M7" s="14">
        <f t="shared" si="1"/>
        <v>1.2464734105208723</v>
      </c>
      <c r="N7" s="19">
        <v>43386</v>
      </c>
      <c r="O7" s="15">
        <v>45036</v>
      </c>
      <c r="P7" s="21">
        <f t="shared" si="2"/>
        <v>1.0380307011478358</v>
      </c>
      <c r="Q7" s="22">
        <f t="shared" si="3"/>
        <v>1.293877668285115</v>
      </c>
    </row>
    <row r="8" spans="1:17" x14ac:dyDescent="0.25">
      <c r="A8">
        <v>7</v>
      </c>
      <c r="B8" s="16" t="s">
        <v>59</v>
      </c>
      <c r="C8" s="17">
        <v>30847</v>
      </c>
      <c r="D8" s="18">
        <v>30847</v>
      </c>
      <c r="E8" s="18">
        <v>31290</v>
      </c>
      <c r="F8" s="18">
        <v>31290</v>
      </c>
      <c r="G8" s="18">
        <v>36672</v>
      </c>
      <c r="H8" s="18">
        <v>36672</v>
      </c>
      <c r="I8" s="19">
        <v>38410</v>
      </c>
      <c r="J8" s="20">
        <f t="shared" si="0"/>
        <v>1.0473931064572426</v>
      </c>
      <c r="K8" s="12" t="s">
        <v>59</v>
      </c>
      <c r="L8" s="13" t="s">
        <v>14</v>
      </c>
      <c r="M8" s="14">
        <f t="shared" si="1"/>
        <v>1.2451778130774467</v>
      </c>
      <c r="N8" s="19">
        <v>38410</v>
      </c>
      <c r="O8" s="15">
        <v>39760</v>
      </c>
      <c r="P8" s="21">
        <f t="shared" si="2"/>
        <v>1.0351470971101275</v>
      </c>
      <c r="Q8" s="22">
        <f t="shared" si="3"/>
        <v>1.288942198593056</v>
      </c>
    </row>
    <row r="9" spans="1:17" x14ac:dyDescent="0.25">
      <c r="A9">
        <v>8</v>
      </c>
      <c r="B9" s="16" t="s">
        <v>60</v>
      </c>
      <c r="C9" s="17">
        <v>30390</v>
      </c>
      <c r="D9" s="18">
        <v>30390</v>
      </c>
      <c r="E9" s="18">
        <v>38697</v>
      </c>
      <c r="F9" s="18">
        <v>38697</v>
      </c>
      <c r="G9" s="18">
        <v>41874</v>
      </c>
      <c r="H9" s="18">
        <v>41874</v>
      </c>
      <c r="I9" s="19">
        <v>43118</v>
      </c>
      <c r="J9" s="20">
        <f t="shared" si="0"/>
        <v>1.029708172135454</v>
      </c>
      <c r="K9" s="12" t="s">
        <v>60</v>
      </c>
      <c r="L9" s="13" t="s">
        <v>14</v>
      </c>
      <c r="M9" s="74">
        <f t="shared" si="1"/>
        <v>1.4188219809147746</v>
      </c>
      <c r="N9" s="19">
        <v>43118</v>
      </c>
      <c r="O9" s="15">
        <v>45168</v>
      </c>
      <c r="P9" s="21">
        <f t="shared" si="2"/>
        <v>1.0475439491627627</v>
      </c>
      <c r="Q9" s="76">
        <f t="shared" si="3"/>
        <v>1.4862783810463969</v>
      </c>
    </row>
    <row r="10" spans="1:17" x14ac:dyDescent="0.25">
      <c r="A10">
        <v>8</v>
      </c>
      <c r="B10" s="16" t="s">
        <v>61</v>
      </c>
      <c r="C10" s="17">
        <v>28862</v>
      </c>
      <c r="D10" s="18">
        <v>28862</v>
      </c>
      <c r="E10" s="18">
        <v>29276</v>
      </c>
      <c r="F10" s="18">
        <v>29276</v>
      </c>
      <c r="G10" s="18">
        <v>32565</v>
      </c>
      <c r="H10" s="18">
        <v>32565</v>
      </c>
      <c r="I10" s="19">
        <v>32720</v>
      </c>
      <c r="J10" s="20">
        <f t="shared" si="0"/>
        <v>1.0047597113465376</v>
      </c>
      <c r="K10" s="12" t="s">
        <v>61</v>
      </c>
      <c r="L10" s="13" t="s">
        <v>14</v>
      </c>
      <c r="M10" s="14">
        <f t="shared" si="1"/>
        <v>1.1336705703000485</v>
      </c>
      <c r="N10" s="19">
        <v>32720</v>
      </c>
      <c r="O10" s="15">
        <v>37245</v>
      </c>
      <c r="P10" s="21">
        <f t="shared" si="2"/>
        <v>1.1382946210268949</v>
      </c>
      <c r="Q10" s="22">
        <f t="shared" si="3"/>
        <v>1.2904511121890374</v>
      </c>
    </row>
    <row r="11" spans="1:17" x14ac:dyDescent="0.25">
      <c r="A11">
        <v>9</v>
      </c>
      <c r="B11" s="16" t="s">
        <v>64</v>
      </c>
      <c r="C11" s="17">
        <v>27744</v>
      </c>
      <c r="D11" s="18">
        <v>27744</v>
      </c>
      <c r="E11" s="18">
        <v>20272</v>
      </c>
      <c r="F11" s="18">
        <v>20272</v>
      </c>
      <c r="G11" s="18">
        <v>24054</v>
      </c>
      <c r="H11" s="18">
        <v>24054</v>
      </c>
      <c r="I11" s="19">
        <v>26570</v>
      </c>
      <c r="J11" s="20">
        <f t="shared" si="0"/>
        <v>1.1045979878606469</v>
      </c>
      <c r="K11" s="12" t="s">
        <v>64</v>
      </c>
      <c r="L11" s="13" t="s">
        <v>14</v>
      </c>
      <c r="M11" s="14">
        <f t="shared" si="1"/>
        <v>0.95768454440599771</v>
      </c>
      <c r="N11" s="19">
        <v>26570</v>
      </c>
      <c r="O11" s="15">
        <v>29220</v>
      </c>
      <c r="P11" s="21">
        <f t="shared" si="2"/>
        <v>1.0997365449755363</v>
      </c>
      <c r="Q11" s="22">
        <f t="shared" si="3"/>
        <v>1.0532006920415224</v>
      </c>
    </row>
    <row r="12" spans="1:17" x14ac:dyDescent="0.25">
      <c r="A12">
        <v>9</v>
      </c>
      <c r="B12" s="16" t="s">
        <v>65</v>
      </c>
      <c r="C12" s="17">
        <v>22980</v>
      </c>
      <c r="D12" s="18">
        <v>22980</v>
      </c>
      <c r="E12" s="18">
        <v>23310</v>
      </c>
      <c r="F12" s="18">
        <v>23310</v>
      </c>
      <c r="G12" s="18">
        <v>25312</v>
      </c>
      <c r="H12" s="18">
        <v>25312</v>
      </c>
      <c r="I12" s="19">
        <v>26763</v>
      </c>
      <c r="J12" s="20">
        <f t="shared" si="0"/>
        <v>1.0573245891276866</v>
      </c>
      <c r="K12" s="12" t="s">
        <v>65</v>
      </c>
      <c r="L12" s="13" t="s">
        <v>14</v>
      </c>
      <c r="M12" s="14">
        <f t="shared" si="1"/>
        <v>1.164621409921671</v>
      </c>
      <c r="N12" s="19">
        <v>26763</v>
      </c>
      <c r="O12" s="15">
        <v>29413</v>
      </c>
      <c r="P12" s="21">
        <f t="shared" si="2"/>
        <v>1.0990173000037364</v>
      </c>
      <c r="Q12" s="22">
        <f t="shared" si="3"/>
        <v>1.2799390774586596</v>
      </c>
    </row>
    <row r="13" spans="1:17" x14ac:dyDescent="0.25">
      <c r="A13">
        <v>8</v>
      </c>
      <c r="B13" s="16" t="s">
        <v>66</v>
      </c>
      <c r="C13" s="17">
        <v>22765</v>
      </c>
      <c r="D13" s="18">
        <v>22765</v>
      </c>
      <c r="E13" s="18">
        <v>23092</v>
      </c>
      <c r="F13" s="18">
        <v>23092</v>
      </c>
      <c r="G13" s="18">
        <v>28262</v>
      </c>
      <c r="H13" s="18">
        <v>28262</v>
      </c>
      <c r="I13" s="19">
        <v>27897</v>
      </c>
      <c r="J13" s="20">
        <f t="shared" si="0"/>
        <v>0.98708513197933623</v>
      </c>
      <c r="K13" s="12" t="s">
        <v>66</v>
      </c>
      <c r="L13" s="13" t="s">
        <v>14</v>
      </c>
      <c r="M13" s="14">
        <f t="shared" si="1"/>
        <v>1.2254337799253239</v>
      </c>
      <c r="N13" s="19">
        <v>27897</v>
      </c>
      <c r="O13" s="15">
        <v>30547</v>
      </c>
      <c r="P13" s="21">
        <f t="shared" si="2"/>
        <v>1.0949922930781089</v>
      </c>
      <c r="Q13" s="22">
        <f t="shared" si="3"/>
        <v>1.341840544695805</v>
      </c>
    </row>
    <row r="14" spans="1:17" x14ac:dyDescent="0.25">
      <c r="A14">
        <v>8</v>
      </c>
      <c r="B14" s="16" t="s">
        <v>46</v>
      </c>
      <c r="C14" s="17">
        <v>47557</v>
      </c>
      <c r="D14" s="18">
        <v>47557</v>
      </c>
      <c r="E14" s="18">
        <v>48240</v>
      </c>
      <c r="F14" s="18">
        <v>48240</v>
      </c>
      <c r="G14" s="18">
        <v>51978</v>
      </c>
      <c r="H14" s="18">
        <v>51978</v>
      </c>
      <c r="I14" s="19">
        <v>54188</v>
      </c>
      <c r="J14" s="20">
        <f t="shared" si="0"/>
        <v>1.0425179883796991</v>
      </c>
      <c r="K14" s="24" t="s">
        <v>46</v>
      </c>
      <c r="L14" s="25" t="s">
        <v>19</v>
      </c>
      <c r="M14" s="14">
        <f t="shared" si="1"/>
        <v>1.1394326807830604</v>
      </c>
      <c r="N14" s="19">
        <v>54188</v>
      </c>
      <c r="O14" s="15">
        <v>55001</v>
      </c>
      <c r="P14" s="21">
        <f t="shared" si="2"/>
        <v>1.0150033217686574</v>
      </c>
      <c r="Q14" s="22">
        <f t="shared" si="3"/>
        <v>1.1565279559265724</v>
      </c>
    </row>
    <row r="15" spans="1:17" x14ac:dyDescent="0.25">
      <c r="A15">
        <v>7</v>
      </c>
      <c r="B15" s="16" t="s">
        <v>53</v>
      </c>
      <c r="C15" s="17">
        <v>38832</v>
      </c>
      <c r="D15" s="18">
        <v>38832</v>
      </c>
      <c r="E15" s="18">
        <v>39389</v>
      </c>
      <c r="F15" s="18">
        <v>39389</v>
      </c>
      <c r="G15" s="18">
        <v>42319</v>
      </c>
      <c r="H15" s="18">
        <v>42319</v>
      </c>
      <c r="I15" s="19">
        <v>44170</v>
      </c>
      <c r="J15" s="20">
        <f t="shared" si="0"/>
        <v>1.043739218790614</v>
      </c>
      <c r="K15" s="24" t="s">
        <v>53</v>
      </c>
      <c r="L15" s="25" t="s">
        <v>19</v>
      </c>
      <c r="M15" s="14">
        <f t="shared" si="1"/>
        <v>1.1374639472599917</v>
      </c>
      <c r="N15" s="19">
        <v>44170</v>
      </c>
      <c r="O15" s="15">
        <v>47470</v>
      </c>
      <c r="P15" s="21">
        <f t="shared" si="2"/>
        <v>1.0747113425401857</v>
      </c>
      <c r="Q15" s="22">
        <f t="shared" si="3"/>
        <v>1.2224454058508447</v>
      </c>
    </row>
    <row r="16" spans="1:17" x14ac:dyDescent="0.25">
      <c r="A16">
        <v>7</v>
      </c>
      <c r="B16" s="16" t="s">
        <v>67</v>
      </c>
      <c r="C16" s="17">
        <v>19259</v>
      </c>
      <c r="D16" s="18">
        <v>19259</v>
      </c>
      <c r="E16" s="18">
        <v>19536</v>
      </c>
      <c r="F16" s="18">
        <v>19536</v>
      </c>
      <c r="G16" s="18">
        <v>22953.260000000002</v>
      </c>
      <c r="H16" s="18">
        <v>22953.260000000002</v>
      </c>
      <c r="I16" s="19">
        <v>22775</v>
      </c>
      <c r="J16" s="20">
        <f t="shared" si="0"/>
        <v>0.9922337829136253</v>
      </c>
      <c r="K16" s="24" t="s">
        <v>67</v>
      </c>
      <c r="L16" s="25" t="s">
        <v>19</v>
      </c>
      <c r="M16" s="14">
        <f t="shared" si="1"/>
        <v>1.182563996053793</v>
      </c>
      <c r="N16" s="19">
        <v>22775</v>
      </c>
      <c r="O16" s="15">
        <v>25890</v>
      </c>
      <c r="P16" s="21">
        <f t="shared" si="2"/>
        <v>1.1367727771679472</v>
      </c>
      <c r="Q16" s="22">
        <f t="shared" si="3"/>
        <v>1.3443065579728959</v>
      </c>
    </row>
    <row r="17" spans="1:17" x14ac:dyDescent="0.25">
      <c r="A17">
        <v>7</v>
      </c>
      <c r="B17" s="16" t="s">
        <v>68</v>
      </c>
      <c r="C17" s="17">
        <v>18332</v>
      </c>
      <c r="D17" s="18">
        <v>18332</v>
      </c>
      <c r="E17" s="18">
        <v>18595</v>
      </c>
      <c r="F17" s="18">
        <v>18595</v>
      </c>
      <c r="G17" s="18">
        <v>20251</v>
      </c>
      <c r="H17" s="18">
        <v>20251</v>
      </c>
      <c r="I17" s="19">
        <v>21523</v>
      </c>
      <c r="J17" s="20">
        <f t="shared" si="0"/>
        <v>1.0628117130018271</v>
      </c>
      <c r="K17" s="24" t="s">
        <v>68</v>
      </c>
      <c r="L17" s="25" t="s">
        <v>19</v>
      </c>
      <c r="M17" s="14">
        <f t="shared" si="1"/>
        <v>1.1740672048876282</v>
      </c>
      <c r="N17" s="19">
        <v>21523</v>
      </c>
      <c r="O17" s="15">
        <v>25423</v>
      </c>
      <c r="P17" s="21">
        <f t="shared" si="2"/>
        <v>1.1812015053663523</v>
      </c>
      <c r="Q17" s="76">
        <f t="shared" si="3"/>
        <v>1.3868099498145319</v>
      </c>
    </row>
    <row r="18" spans="1:17" x14ac:dyDescent="0.25">
      <c r="A18">
        <v>9</v>
      </c>
      <c r="B18" s="16" t="s">
        <v>69</v>
      </c>
      <c r="C18" s="17">
        <v>16482</v>
      </c>
      <c r="D18" s="18">
        <v>16482</v>
      </c>
      <c r="E18" s="18">
        <v>16718</v>
      </c>
      <c r="F18" s="18">
        <v>16718</v>
      </c>
      <c r="G18" s="18">
        <v>18955</v>
      </c>
      <c r="H18" s="18">
        <v>18955</v>
      </c>
      <c r="I18" s="19">
        <v>20255</v>
      </c>
      <c r="J18" s="20">
        <f t="shared" si="0"/>
        <v>1.0685834872065418</v>
      </c>
      <c r="K18" s="24" t="s">
        <v>69</v>
      </c>
      <c r="L18" s="25" t="s">
        <v>19</v>
      </c>
      <c r="M18" s="14">
        <f t="shared" si="1"/>
        <v>1.2289163936415484</v>
      </c>
      <c r="N18" s="19">
        <v>20255</v>
      </c>
      <c r="O18" s="15">
        <v>24005</v>
      </c>
      <c r="P18" s="21">
        <f t="shared" si="2"/>
        <v>1.185139471735374</v>
      </c>
      <c r="Q18" s="76">
        <f t="shared" si="3"/>
        <v>1.4564373255672856</v>
      </c>
    </row>
    <row r="19" spans="1:17" ht="15.75" thickBot="1" x14ac:dyDescent="0.3">
      <c r="A19">
        <v>10</v>
      </c>
      <c r="B19" s="29" t="s">
        <v>30</v>
      </c>
      <c r="C19" s="30">
        <v>78579</v>
      </c>
      <c r="D19" s="31">
        <v>78579</v>
      </c>
      <c r="E19" s="31">
        <v>79907</v>
      </c>
      <c r="F19" s="31">
        <v>79907</v>
      </c>
      <c r="G19" s="31">
        <v>110091</v>
      </c>
      <c r="H19" s="31">
        <v>110091</v>
      </c>
      <c r="I19" s="32">
        <v>113069</v>
      </c>
      <c r="J19" s="33">
        <f t="shared" si="0"/>
        <v>1.0270503492565242</v>
      </c>
      <c r="K19" s="77" t="s">
        <v>30</v>
      </c>
      <c r="L19" s="78" t="s">
        <v>31</v>
      </c>
      <c r="M19" s="74">
        <f t="shared" si="1"/>
        <v>1.4389213403072068</v>
      </c>
      <c r="N19" s="32">
        <v>113069</v>
      </c>
      <c r="O19" s="15">
        <v>117732</v>
      </c>
      <c r="P19" s="21">
        <f t="shared" si="2"/>
        <v>1.0412403045927707</v>
      </c>
      <c r="Q19" s="76">
        <f t="shared" si="3"/>
        <v>1.498262894666514</v>
      </c>
    </row>
    <row r="21" spans="1:17" x14ac:dyDescent="0.25">
      <c r="B21" s="123"/>
      <c r="C21" s="118"/>
      <c r="D21" s="118"/>
    </row>
    <row r="22" spans="1:17" x14ac:dyDescent="0.25">
      <c r="B22" s="123"/>
      <c r="C22" s="124"/>
      <c r="D22" s="118"/>
    </row>
    <row r="23" spans="1:17" x14ac:dyDescent="0.25">
      <c r="B23" s="118"/>
      <c r="C23" s="125"/>
      <c r="D23" s="118"/>
    </row>
    <row r="24" spans="1:17" x14ac:dyDescent="0.25">
      <c r="B24" s="118"/>
      <c r="C24" s="126"/>
      <c r="D24" s="118"/>
    </row>
    <row r="25" spans="1:17" x14ac:dyDescent="0.25">
      <c r="B25" s="118"/>
      <c r="C25" s="120"/>
      <c r="D25" s="118"/>
    </row>
    <row r="26" spans="1:17" x14ac:dyDescent="0.25">
      <c r="B26" s="118"/>
      <c r="C26" s="120"/>
      <c r="D26" s="118"/>
    </row>
    <row r="27" spans="1:17" x14ac:dyDescent="0.25">
      <c r="B27" s="123"/>
      <c r="C27" s="124"/>
      <c r="D27" s="118"/>
    </row>
    <row r="28" spans="1:17" x14ac:dyDescent="0.25">
      <c r="B28" s="118"/>
      <c r="C28" s="124"/>
      <c r="D28" s="118"/>
    </row>
    <row r="29" spans="1:17" x14ac:dyDescent="0.25">
      <c r="B29" s="118"/>
      <c r="C29" s="124"/>
      <c r="D29" s="118"/>
    </row>
    <row r="30" spans="1:17" x14ac:dyDescent="0.25">
      <c r="B30" s="118"/>
      <c r="C30" s="124"/>
      <c r="D30" s="118"/>
    </row>
    <row r="31" spans="1:17" x14ac:dyDescent="0.25">
      <c r="B31" s="127"/>
      <c r="C31" s="124"/>
      <c r="D31" s="118"/>
    </row>
    <row r="32" spans="1:17" x14ac:dyDescent="0.25">
      <c r="B32" s="117"/>
      <c r="C32" s="118"/>
      <c r="D32" s="118"/>
    </row>
    <row r="33" spans="2:4" x14ac:dyDescent="0.25">
      <c r="B33" s="118"/>
      <c r="C33" s="118"/>
      <c r="D33" s="118"/>
    </row>
    <row r="34" spans="2:4" x14ac:dyDescent="0.25">
      <c r="B34" s="118"/>
      <c r="C34" s="118"/>
      <c r="D34" s="118"/>
    </row>
  </sheetData>
  <sortState ref="A2:R19">
    <sortCondition ref="L2:L19"/>
    <sortCondition descending="1" ref="C2:C19"/>
  </sortState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workbookViewId="0">
      <selection activeCell="O17" sqref="O17"/>
    </sheetView>
  </sheetViews>
  <sheetFormatPr defaultRowHeight="15" x14ac:dyDescent="0.25"/>
  <cols>
    <col min="1" max="1" width="28.85546875" customWidth="1"/>
    <col min="2" max="2" width="19" customWidth="1"/>
  </cols>
  <sheetData>
    <row r="1" spans="1:2" x14ac:dyDescent="0.25">
      <c r="A1" s="36" t="s">
        <v>70</v>
      </c>
    </row>
    <row r="2" spans="1:2" x14ac:dyDescent="0.25">
      <c r="A2" s="36" t="s">
        <v>71</v>
      </c>
      <c r="B2" s="37" t="s">
        <v>72</v>
      </c>
    </row>
    <row r="3" spans="1:2" x14ac:dyDescent="0.25">
      <c r="B3" s="38" t="s">
        <v>73</v>
      </c>
    </row>
    <row r="4" spans="1:2" x14ac:dyDescent="0.25">
      <c r="B4" s="39" t="s">
        <v>74</v>
      </c>
    </row>
    <row r="5" spans="1:2" x14ac:dyDescent="0.25">
      <c r="B5" s="40" t="s">
        <v>75</v>
      </c>
    </row>
    <row r="6" spans="1:2" x14ac:dyDescent="0.25">
      <c r="B6" s="41" t="s">
        <v>76</v>
      </c>
    </row>
    <row r="7" spans="1:2" x14ac:dyDescent="0.25">
      <c r="B7" s="120"/>
    </row>
    <row r="8" spans="1:2" x14ac:dyDescent="0.25">
      <c r="A8" s="36" t="s">
        <v>10</v>
      </c>
      <c r="B8" s="42" t="s">
        <v>14</v>
      </c>
    </row>
    <row r="9" spans="1:2" x14ac:dyDescent="0.25">
      <c r="B9" s="43" t="s">
        <v>19</v>
      </c>
    </row>
    <row r="10" spans="1:2" x14ac:dyDescent="0.25">
      <c r="B10" s="44" t="s">
        <v>77</v>
      </c>
    </row>
    <row r="11" spans="1:2" x14ac:dyDescent="0.25">
      <c r="B11" s="121" t="s">
        <v>31</v>
      </c>
    </row>
    <row r="12" spans="1:2" ht="15.75" thickBot="1" x14ac:dyDescent="0.3">
      <c r="A12" s="45"/>
      <c r="B12" s="35"/>
    </row>
    <row r="13" spans="1:2" ht="16.5" thickTop="1" thickBot="1" x14ac:dyDescent="0.3">
      <c r="A13" s="47" t="s">
        <v>83</v>
      </c>
      <c r="B13" s="116"/>
    </row>
    <row r="14" spans="1:2" ht="16.5" thickTop="1" thickBot="1" x14ac:dyDescent="0.3">
      <c r="A14" t="s">
        <v>84</v>
      </c>
    </row>
    <row r="15" spans="1:2" x14ac:dyDescent="0.25">
      <c r="A15" s="122" t="s">
        <v>93</v>
      </c>
      <c r="B15" t="s">
        <v>94</v>
      </c>
    </row>
    <row r="16" spans="1:2" x14ac:dyDescent="0.25">
      <c r="B16" t="s">
        <v>95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AV celkový pohled</vt:lpstr>
      <vt:lpstr>I. vědní oblast </vt:lpstr>
      <vt:lpstr>II. vědní oblast</vt:lpstr>
      <vt:lpstr>III. vědní oblast</vt:lpstr>
      <vt:lpstr>Vysvětlivky</vt:lpstr>
    </vt:vector>
  </TitlesOfParts>
  <Company>Úřad vlády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</dc:creator>
  <cp:lastModifiedBy>Avakian Markéta</cp:lastModifiedBy>
  <dcterms:created xsi:type="dcterms:W3CDTF">2022-02-16T09:19:28Z</dcterms:created>
  <dcterms:modified xsi:type="dcterms:W3CDTF">2022-03-17T15:41:01Z</dcterms:modified>
</cp:coreProperties>
</file>