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25" yWindow="570" windowWidth="23595" windowHeight="16335"/>
  </bookViews>
  <sheets>
    <sheet name="celkem" sheetId="1" r:id="rId1"/>
    <sheet name="přínos k poznání" sheetId="4" r:id="rId2"/>
    <sheet name="společenská relevance" sheetId="5" r:id="rId3"/>
  </sheets>
  <calcPr calcId="145621"/>
</workbook>
</file>

<file path=xl/calcChain.xml><?xml version="1.0" encoding="utf-8"?>
<calcChain xmlns="http://schemas.openxmlformats.org/spreadsheetml/2006/main">
  <c r="H52" i="1" l="1"/>
  <c r="H51" i="1"/>
  <c r="H48" i="4"/>
  <c r="H25" i="4"/>
  <c r="H11" i="4"/>
  <c r="H40" i="4"/>
  <c r="H32" i="4"/>
  <c r="H17" i="4"/>
  <c r="H3" i="4"/>
  <c r="H46" i="5"/>
  <c r="H42" i="5"/>
  <c r="H34" i="5"/>
  <c r="H27" i="5"/>
  <c r="H19" i="5"/>
  <c r="H11" i="5"/>
  <c r="H3" i="5"/>
  <c r="H42" i="1"/>
  <c r="H34" i="1"/>
  <c r="H27" i="1"/>
  <c r="H19" i="1"/>
  <c r="H11" i="1"/>
  <c r="H3" i="1"/>
  <c r="H50" i="1" l="1"/>
  <c r="G51" i="1" s="1"/>
  <c r="G52" i="1" l="1"/>
</calcChain>
</file>

<file path=xl/sharedStrings.xml><?xml version="1.0" encoding="utf-8"?>
<sst xmlns="http://schemas.openxmlformats.org/spreadsheetml/2006/main" count="150" uniqueCount="32">
  <si>
    <t>Decil</t>
  </si>
  <si>
    <t>Q1</t>
  </si>
  <si>
    <t>Q2</t>
  </si>
  <si>
    <t>Q3</t>
  </si>
  <si>
    <t>Q4</t>
  </si>
  <si>
    <t>N/A</t>
  </si>
  <si>
    <t>1</t>
  </si>
  <si>
    <t>2</t>
  </si>
  <si>
    <t>3</t>
  </si>
  <si>
    <t>4</t>
  </si>
  <si>
    <t>5</t>
  </si>
  <si>
    <t>N</t>
  </si>
  <si>
    <t>1. Natural sciences</t>
  </si>
  <si>
    <t>2. Engineering and technology</t>
  </si>
  <si>
    <t>3. Medical and health sciences</t>
  </si>
  <si>
    <t>4. Agricultural and veterinary sciences</t>
  </si>
  <si>
    <t>5. Social sciences</t>
  </si>
  <si>
    <t>6. Humanities and the arts</t>
  </si>
  <si>
    <t>M1: známka</t>
  </si>
  <si>
    <t>celkem ks</t>
  </si>
  <si>
    <t>Vysvětlivky: N/A označuje výsledky indexované ve WoS bez přiděleného AIS.</t>
  </si>
  <si>
    <t>společenská relevance celkem</t>
  </si>
  <si>
    <t>celkem</t>
  </si>
  <si>
    <t>z toho přínos k poznání</t>
  </si>
  <si>
    <t>přínos k poznání celkem</t>
  </si>
  <si>
    <t>z toho společenská relevance</t>
  </si>
  <si>
    <t xml:space="preserve">M2: kvartilové členění </t>
  </si>
  <si>
    <t>6. Humanities</t>
  </si>
  <si>
    <t>2. Engineering</t>
  </si>
  <si>
    <t>3. Medical</t>
  </si>
  <si>
    <t>4. Agricultural</t>
  </si>
  <si>
    <t>5.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</si>
</sst>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>
    <font>
      <sz val="10"/>
      <color indexed="8"/>
      <name val="Helvetica Neue"/>
    </font>
    <font>
      <b/>
      <sz val="10"/>
      <color indexed="8"/>
      <name val="Helvetica Neue"/>
      <family val="2"/>
    </font>
    <font>
      <sz val="10"/>
      <color indexed="8"/>
      <name val="Helvetica Neue"/>
      <family val="2"/>
    </font>
    <font>
      <b/>
      <sz val="10"/>
      <color indexed="8"/>
      <name val="Helvetica Neue"/>
      <family val="2"/>
    </font>
    <font>
      <i/>
      <sz val="10"/>
      <color indexed="8"/>
      <name val="Helvetica Neue"/>
      <charset val="238"/>
    </font>
    <font>
      <b/>
      <sz val="10"/>
      <color indexed="8"/>
      <name val="Helvetica Neue"/>
      <charset val="238"/>
    </font>
    <font>
      <sz val="10"/>
      <color indexed="8"/>
      <name val="Helvetica Neue"/>
      <charset val="238"/>
    </font>
    <font>
      <sz val="8"/>
      <color indexed="8"/>
      <name val="Helvetica Neue"/>
    </font>
    <font>
      <i/>
      <sz val="8"/>
      <color indexed="8"/>
      <name val="Helvetica Neue"/>
    </font>
    <font>
      <i/>
      <sz val="8"/>
      <color indexed="8"/>
      <name val="Helvetica Neu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/>
      <top style="thin">
        <color indexed="10"/>
      </top>
      <bottom style="thin">
        <color indexed="11"/>
      </bottom>
      <diagonal/>
    </border>
    <border>
      <left/>
      <right/>
      <top style="thin">
        <color indexed="10"/>
      </top>
      <bottom style="thin">
        <color indexed="11"/>
      </bottom>
      <diagonal/>
    </border>
    <border>
      <left/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/>
      <top/>
      <bottom/>
      <diagonal/>
    </border>
    <border>
      <left/>
      <right style="thin">
        <color indexed="10"/>
      </right>
      <top/>
      <bottom style="thin">
        <color indexed="11"/>
      </bottom>
      <diagonal/>
    </border>
    <border>
      <left style="thin">
        <color indexed="10"/>
      </left>
      <right/>
      <top/>
      <bottom style="thin">
        <color indexed="11"/>
      </bottom>
      <diagonal/>
    </border>
  </borders>
  <cellStyleXfs count="2">
    <xf numFmtId="0" fontId="0" fillId="0" borderId="0" applyNumberFormat="0" applyFill="0" applyBorder="0" applyProtection="0">
      <alignment vertical="top" wrapText="1"/>
    </xf>
    <xf numFmtId="9" fontId="2" fillId="0" borderId="0" applyFont="0" applyFill="0" applyBorder="0" applyAlignment="0" applyProtection="0"/>
  </cellStyleXfs>
  <cellXfs count="41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/>
    </xf>
    <xf numFmtId="49" fontId="3" fillId="2" borderId="1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vertical="top" wrapText="1"/>
    </xf>
    <xf numFmtId="0" fontId="0" fillId="0" borderId="4" xfId="0" applyNumberFormat="1" applyFont="1" applyBorder="1" applyAlignment="1">
      <alignment vertical="top" wrapText="1"/>
    </xf>
    <xf numFmtId="0" fontId="1" fillId="3" borderId="2" xfId="0" applyFont="1" applyFill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9" fontId="0" fillId="0" borderId="3" xfId="1" applyFont="1" applyBorder="1" applyAlignment="1">
      <alignment vertical="top" wrapText="1"/>
    </xf>
    <xf numFmtId="9" fontId="0" fillId="0" borderId="4" xfId="1" applyFont="1" applyBorder="1" applyAlignment="1">
      <alignment vertical="top" wrapText="1"/>
    </xf>
    <xf numFmtId="9" fontId="0" fillId="0" borderId="3" xfId="1" applyFont="1" applyFill="1" applyBorder="1" applyAlignment="1">
      <alignment vertical="top" wrapText="1"/>
    </xf>
    <xf numFmtId="9" fontId="0" fillId="0" borderId="4" xfId="1" applyFont="1" applyFill="1" applyBorder="1" applyAlignment="1">
      <alignment vertical="top" wrapText="1"/>
    </xf>
    <xf numFmtId="9" fontId="0" fillId="4" borderId="3" xfId="0" applyNumberFormat="1" applyFill="1" applyBorder="1">
      <alignment vertical="top" wrapText="1"/>
    </xf>
    <xf numFmtId="0" fontId="4" fillId="0" borderId="4" xfId="0" applyNumberFormat="1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4" xfId="0" applyFont="1" applyBorder="1" applyAlignment="1">
      <alignment wrapText="1"/>
    </xf>
    <xf numFmtId="9" fontId="4" fillId="0" borderId="4" xfId="1" applyFont="1" applyBorder="1" applyAlignment="1">
      <alignment vertical="top" wrapText="1"/>
    </xf>
    <xf numFmtId="9" fontId="4" fillId="0" borderId="3" xfId="1" applyFont="1" applyBorder="1" applyAlignment="1">
      <alignment vertical="top" wrapText="1"/>
    </xf>
    <xf numFmtId="9" fontId="6" fillId="0" borderId="4" xfId="1" applyFont="1" applyBorder="1" applyAlignment="1">
      <alignment vertical="top" wrapText="1"/>
    </xf>
    <xf numFmtId="0" fontId="6" fillId="0" borderId="4" xfId="0" applyNumberFormat="1" applyFont="1" applyBorder="1" applyAlignment="1">
      <alignment vertical="top" wrapText="1"/>
    </xf>
    <xf numFmtId="9" fontId="6" fillId="0" borderId="3" xfId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164" fontId="0" fillId="0" borderId="4" xfId="1" applyNumberFormat="1" applyFont="1" applyFill="1" applyBorder="1" applyAlignment="1">
      <alignment vertical="top" wrapText="1"/>
    </xf>
    <xf numFmtId="1" fontId="0" fillId="0" borderId="4" xfId="1" applyNumberFormat="1" applyFont="1" applyFill="1" applyBorder="1" applyAlignment="1">
      <alignment vertical="top" wrapText="1"/>
    </xf>
    <xf numFmtId="49" fontId="1" fillId="5" borderId="2" xfId="0" applyNumberFormat="1" applyFont="1" applyFill="1" applyBorder="1" applyAlignment="1">
      <alignment vertical="top" wrapText="1"/>
    </xf>
    <xf numFmtId="9" fontId="0" fillId="5" borderId="3" xfId="1" applyFont="1" applyFill="1" applyBorder="1" applyAlignment="1">
      <alignment vertical="top" wrapText="1"/>
    </xf>
    <xf numFmtId="9" fontId="0" fillId="5" borderId="4" xfId="1" applyFont="1" applyFill="1" applyBorder="1" applyAlignment="1">
      <alignment vertical="top" wrapText="1"/>
    </xf>
    <xf numFmtId="9" fontId="7" fillId="0" borderId="3" xfId="1" applyFont="1" applyFill="1" applyBorder="1" applyAlignment="1">
      <alignment vertical="top" wrapText="1"/>
    </xf>
    <xf numFmtId="9" fontId="7" fillId="0" borderId="4" xfId="1" applyFont="1" applyFill="1" applyBorder="1" applyAlignment="1">
      <alignment vertical="top" wrapText="1"/>
    </xf>
    <xf numFmtId="9" fontId="8" fillId="0" borderId="4" xfId="1" applyFont="1" applyFill="1" applyBorder="1" applyAlignment="1">
      <alignment vertical="top" wrapText="1"/>
    </xf>
    <xf numFmtId="0" fontId="8" fillId="0" borderId="4" xfId="0" applyNumberFormat="1" applyFont="1" applyBorder="1" applyAlignment="1">
      <alignment vertical="top" wrapText="1"/>
    </xf>
    <xf numFmtId="9" fontId="9" fillId="0" borderId="3" xfId="1" applyFont="1" applyFill="1" applyBorder="1" applyAlignment="1">
      <alignment vertical="top" wrapText="1"/>
    </xf>
    <xf numFmtId="9" fontId="9" fillId="0" borderId="4" xfId="1" applyFont="1" applyFill="1" applyBorder="1" applyAlignment="1">
      <alignment vertical="top" wrapText="1"/>
    </xf>
    <xf numFmtId="0" fontId="9" fillId="0" borderId="4" xfId="0" applyNumberFormat="1" applyFont="1" applyBorder="1" applyAlignment="1">
      <alignment vertical="top" wrapText="1"/>
    </xf>
    <xf numFmtId="0" fontId="0" fillId="0" borderId="0" xfId="0" applyNumberFormat="1" applyFont="1" applyFill="1" applyAlignment="1">
      <alignment vertical="top"/>
    </xf>
    <xf numFmtId="49" fontId="1" fillId="2" borderId="5" xfId="0" applyNumberFormat="1" applyFont="1" applyFill="1" applyBorder="1" applyAlignment="1">
      <alignment horizontal="left" vertical="center"/>
    </xf>
    <xf numFmtId="49" fontId="3" fillId="2" borderId="10" xfId="0" applyNumberFormat="1" applyFont="1" applyFill="1" applyBorder="1" applyAlignment="1">
      <alignment horizontal="left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right" vertical="center" wrapText="1"/>
    </xf>
    <xf numFmtId="49" fontId="3" fillId="2" borderId="11" xfId="0" applyNumberFormat="1" applyFont="1" applyFill="1" applyBorder="1" applyAlignment="1">
      <alignment horizontal="right" vertical="center" wrapText="1"/>
    </xf>
  </cellXfs>
  <cellStyles count="2">
    <cellStyle name="Normální" xfId="0" builtinId="0"/>
    <cellStyle name="Procenta" xfId="1" builtinId="5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celkem!$B$1:$B$2</c:f>
              <c:strCache>
                <c:ptCount val="1"/>
                <c:pt idx="0">
                  <c:v>M1: známka 1</c:v>
                </c:pt>
              </c:strCache>
            </c:strRef>
          </c:tx>
          <c:invertIfNegative val="0"/>
          <c:cat>
            <c:strRef>
              <c:f>celkem!$A$3:$A$9</c:f>
              <c:strCache>
                <c:ptCount val="7"/>
                <c:pt idx="0">
                  <c:v>1. Natural sciences</c:v>
                </c:pt>
                <c:pt idx="1">
                  <c:v>Decil</c:v>
                </c:pt>
                <c:pt idx="2">
                  <c:v>Q1</c:v>
                </c:pt>
                <c:pt idx="3">
                  <c:v>Q2</c:v>
                </c:pt>
                <c:pt idx="4">
                  <c:v>Q3</c:v>
                </c:pt>
                <c:pt idx="5">
                  <c:v>Q4</c:v>
                </c:pt>
                <c:pt idx="6">
                  <c:v>N/A</c:v>
                </c:pt>
              </c:strCache>
            </c:strRef>
          </c:cat>
          <c:val>
            <c:numRef>
              <c:f>celkem!$B$3:$B$9</c:f>
              <c:numCache>
                <c:formatCode>0%</c:formatCode>
                <c:ptCount val="7"/>
                <c:pt idx="1">
                  <c:v>0.3</c:v>
                </c:pt>
                <c:pt idx="2">
                  <c:v>0.24399999999999999</c:v>
                </c:pt>
                <c:pt idx="3">
                  <c:v>6.4000000000000001E-2</c:v>
                </c:pt>
                <c:pt idx="6">
                  <c:v>0.125</c:v>
                </c:pt>
              </c:numCache>
            </c:numRef>
          </c:val>
        </c:ser>
        <c:ser>
          <c:idx val="1"/>
          <c:order val="1"/>
          <c:tx>
            <c:strRef>
              <c:f>celkem!$C$1:$C$2</c:f>
              <c:strCache>
                <c:ptCount val="1"/>
                <c:pt idx="0">
                  <c:v>M1: známka 2</c:v>
                </c:pt>
              </c:strCache>
            </c:strRef>
          </c:tx>
          <c:invertIfNegative val="0"/>
          <c:cat>
            <c:strRef>
              <c:f>celkem!$A$3:$A$9</c:f>
              <c:strCache>
                <c:ptCount val="7"/>
                <c:pt idx="0">
                  <c:v>1. Natural sciences</c:v>
                </c:pt>
                <c:pt idx="1">
                  <c:v>Decil</c:v>
                </c:pt>
                <c:pt idx="2">
                  <c:v>Q1</c:v>
                </c:pt>
                <c:pt idx="3">
                  <c:v>Q2</c:v>
                </c:pt>
                <c:pt idx="4">
                  <c:v>Q3</c:v>
                </c:pt>
                <c:pt idx="5">
                  <c:v>Q4</c:v>
                </c:pt>
                <c:pt idx="6">
                  <c:v>N/A</c:v>
                </c:pt>
              </c:strCache>
            </c:strRef>
          </c:cat>
          <c:val>
            <c:numRef>
              <c:f>celkem!$C$3:$C$9</c:f>
              <c:numCache>
                <c:formatCode>0%</c:formatCode>
                <c:ptCount val="7"/>
                <c:pt idx="1">
                  <c:v>0.47</c:v>
                </c:pt>
                <c:pt idx="2">
                  <c:v>0.46300000000000002</c:v>
                </c:pt>
                <c:pt idx="3">
                  <c:v>0.43099999999999999</c:v>
                </c:pt>
                <c:pt idx="4">
                  <c:v>0.40699999999999997</c:v>
                </c:pt>
                <c:pt idx="5">
                  <c:v>0.125</c:v>
                </c:pt>
                <c:pt idx="6">
                  <c:v>0.25</c:v>
                </c:pt>
              </c:numCache>
            </c:numRef>
          </c:val>
        </c:ser>
        <c:ser>
          <c:idx val="2"/>
          <c:order val="2"/>
          <c:tx>
            <c:strRef>
              <c:f>celkem!$D$1:$D$2</c:f>
              <c:strCache>
                <c:ptCount val="1"/>
                <c:pt idx="0">
                  <c:v>M1: známka 3</c:v>
                </c:pt>
              </c:strCache>
            </c:strRef>
          </c:tx>
          <c:invertIfNegative val="0"/>
          <c:cat>
            <c:strRef>
              <c:f>celkem!$A$3:$A$9</c:f>
              <c:strCache>
                <c:ptCount val="7"/>
                <c:pt idx="0">
                  <c:v>1. Natural sciences</c:v>
                </c:pt>
                <c:pt idx="1">
                  <c:v>Decil</c:v>
                </c:pt>
                <c:pt idx="2">
                  <c:v>Q1</c:v>
                </c:pt>
                <c:pt idx="3">
                  <c:v>Q2</c:v>
                </c:pt>
                <c:pt idx="4">
                  <c:v>Q3</c:v>
                </c:pt>
                <c:pt idx="5">
                  <c:v>Q4</c:v>
                </c:pt>
                <c:pt idx="6">
                  <c:v>N/A</c:v>
                </c:pt>
              </c:strCache>
            </c:strRef>
          </c:cat>
          <c:val>
            <c:numRef>
              <c:f>celkem!$D$3:$D$9</c:f>
              <c:numCache>
                <c:formatCode>0%</c:formatCode>
                <c:ptCount val="7"/>
                <c:pt idx="1">
                  <c:v>0.191</c:v>
                </c:pt>
                <c:pt idx="2">
                  <c:v>0.249</c:v>
                </c:pt>
                <c:pt idx="3">
                  <c:v>0.40400000000000003</c:v>
                </c:pt>
                <c:pt idx="4">
                  <c:v>0.48099999999999998</c:v>
                </c:pt>
                <c:pt idx="5">
                  <c:v>0.25</c:v>
                </c:pt>
                <c:pt idx="6">
                  <c:v>0.375</c:v>
                </c:pt>
              </c:numCache>
            </c:numRef>
          </c:val>
        </c:ser>
        <c:ser>
          <c:idx val="3"/>
          <c:order val="3"/>
          <c:tx>
            <c:strRef>
              <c:f>celkem!$E$1:$E$2</c:f>
              <c:strCache>
                <c:ptCount val="1"/>
                <c:pt idx="0">
                  <c:v>M1: známka 4</c:v>
                </c:pt>
              </c:strCache>
            </c:strRef>
          </c:tx>
          <c:invertIfNegative val="0"/>
          <c:cat>
            <c:strRef>
              <c:f>celkem!$A$3:$A$9</c:f>
              <c:strCache>
                <c:ptCount val="7"/>
                <c:pt idx="0">
                  <c:v>1. Natural sciences</c:v>
                </c:pt>
                <c:pt idx="1">
                  <c:v>Decil</c:v>
                </c:pt>
                <c:pt idx="2">
                  <c:v>Q1</c:v>
                </c:pt>
                <c:pt idx="3">
                  <c:v>Q2</c:v>
                </c:pt>
                <c:pt idx="4">
                  <c:v>Q3</c:v>
                </c:pt>
                <c:pt idx="5">
                  <c:v>Q4</c:v>
                </c:pt>
                <c:pt idx="6">
                  <c:v>N/A</c:v>
                </c:pt>
              </c:strCache>
            </c:strRef>
          </c:cat>
          <c:val>
            <c:numRef>
              <c:f>celkem!$E$3:$E$9</c:f>
              <c:numCache>
                <c:formatCode>0%</c:formatCode>
                <c:ptCount val="7"/>
                <c:pt idx="1">
                  <c:v>1.0999999999999999E-2</c:v>
                </c:pt>
                <c:pt idx="2">
                  <c:v>0.02</c:v>
                </c:pt>
                <c:pt idx="3">
                  <c:v>5.5E-2</c:v>
                </c:pt>
                <c:pt idx="4">
                  <c:v>7.3999999999999996E-2</c:v>
                </c:pt>
                <c:pt idx="5">
                  <c:v>0.5</c:v>
                </c:pt>
                <c:pt idx="6">
                  <c:v>0.188</c:v>
                </c:pt>
              </c:numCache>
            </c:numRef>
          </c:val>
        </c:ser>
        <c:ser>
          <c:idx val="4"/>
          <c:order val="4"/>
          <c:tx>
            <c:strRef>
              <c:f>celkem!$F$1:$F$2</c:f>
              <c:strCache>
                <c:ptCount val="1"/>
                <c:pt idx="0">
                  <c:v>M1: známka 5</c:v>
                </c:pt>
              </c:strCache>
            </c:strRef>
          </c:tx>
          <c:invertIfNegative val="0"/>
          <c:cat>
            <c:strRef>
              <c:f>celkem!$A$3:$A$9</c:f>
              <c:strCache>
                <c:ptCount val="7"/>
                <c:pt idx="0">
                  <c:v>1. Natural sciences</c:v>
                </c:pt>
                <c:pt idx="1">
                  <c:v>Decil</c:v>
                </c:pt>
                <c:pt idx="2">
                  <c:v>Q1</c:v>
                </c:pt>
                <c:pt idx="3">
                  <c:v>Q2</c:v>
                </c:pt>
                <c:pt idx="4">
                  <c:v>Q3</c:v>
                </c:pt>
                <c:pt idx="5">
                  <c:v>Q4</c:v>
                </c:pt>
                <c:pt idx="6">
                  <c:v>N/A</c:v>
                </c:pt>
              </c:strCache>
            </c:strRef>
          </c:cat>
          <c:val>
            <c:numRef>
              <c:f>celkem!$F$3:$F$9</c:f>
              <c:numCache>
                <c:formatCode>0%</c:formatCode>
                <c:ptCount val="7"/>
                <c:pt idx="3">
                  <c:v>8.9999999999999993E-3</c:v>
                </c:pt>
                <c:pt idx="5">
                  <c:v>0.125</c:v>
                </c:pt>
                <c:pt idx="6">
                  <c:v>6.2E-2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584896"/>
        <c:axId val="123586432"/>
      </c:barChart>
      <c:catAx>
        <c:axId val="123584896"/>
        <c:scaling>
          <c:orientation val="minMax"/>
        </c:scaling>
        <c:delete val="0"/>
        <c:axPos val="b"/>
        <c:majorTickMark val="out"/>
        <c:minorTickMark val="none"/>
        <c:tickLblPos val="nextTo"/>
        <c:crossAx val="123586432"/>
        <c:crosses val="autoZero"/>
        <c:auto val="1"/>
        <c:lblAlgn val="ctr"/>
        <c:lblOffset val="100"/>
        <c:noMultiLvlLbl val="0"/>
      </c:catAx>
      <c:valAx>
        <c:axId val="12358643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235848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celkem!$B$1:$B$2</c:f>
              <c:strCache>
                <c:ptCount val="1"/>
                <c:pt idx="0">
                  <c:v>M1: známka 1</c:v>
                </c:pt>
              </c:strCache>
            </c:strRef>
          </c:tx>
          <c:invertIfNegative val="0"/>
          <c:cat>
            <c:strRef>
              <c:f>celkem!$A$11:$A$17</c:f>
              <c:strCache>
                <c:ptCount val="7"/>
                <c:pt idx="0">
                  <c:v>2. Engineering</c:v>
                </c:pt>
                <c:pt idx="1">
                  <c:v>Decil</c:v>
                </c:pt>
                <c:pt idx="2">
                  <c:v>Q1</c:v>
                </c:pt>
                <c:pt idx="3">
                  <c:v>Q2</c:v>
                </c:pt>
                <c:pt idx="4">
                  <c:v>Q3</c:v>
                </c:pt>
                <c:pt idx="5">
                  <c:v>Q4</c:v>
                </c:pt>
                <c:pt idx="6">
                  <c:v>N/A</c:v>
                </c:pt>
              </c:strCache>
            </c:strRef>
          </c:cat>
          <c:val>
            <c:numRef>
              <c:f>celkem!$B$11:$B$17</c:f>
              <c:numCache>
                <c:formatCode>0%</c:formatCode>
                <c:ptCount val="7"/>
                <c:pt idx="1">
                  <c:v>0.108</c:v>
                </c:pt>
                <c:pt idx="2">
                  <c:v>5.2999999999999999E-2</c:v>
                </c:pt>
                <c:pt idx="3">
                  <c:v>2.8000000000000001E-2</c:v>
                </c:pt>
              </c:numCache>
            </c:numRef>
          </c:val>
        </c:ser>
        <c:ser>
          <c:idx val="1"/>
          <c:order val="1"/>
          <c:tx>
            <c:strRef>
              <c:f>celkem!$C$1:$C$2</c:f>
              <c:strCache>
                <c:ptCount val="1"/>
                <c:pt idx="0">
                  <c:v>M1: známka 2</c:v>
                </c:pt>
              </c:strCache>
            </c:strRef>
          </c:tx>
          <c:invertIfNegative val="0"/>
          <c:cat>
            <c:strRef>
              <c:f>celkem!$A$11:$A$17</c:f>
              <c:strCache>
                <c:ptCount val="7"/>
                <c:pt idx="0">
                  <c:v>2. Engineering</c:v>
                </c:pt>
                <c:pt idx="1">
                  <c:v>Decil</c:v>
                </c:pt>
                <c:pt idx="2">
                  <c:v>Q1</c:v>
                </c:pt>
                <c:pt idx="3">
                  <c:v>Q2</c:v>
                </c:pt>
                <c:pt idx="4">
                  <c:v>Q3</c:v>
                </c:pt>
                <c:pt idx="5">
                  <c:v>Q4</c:v>
                </c:pt>
                <c:pt idx="6">
                  <c:v>N/A</c:v>
                </c:pt>
              </c:strCache>
            </c:strRef>
          </c:cat>
          <c:val>
            <c:numRef>
              <c:f>celkem!$C$11:$C$17</c:f>
              <c:numCache>
                <c:formatCode>0%</c:formatCode>
                <c:ptCount val="7"/>
                <c:pt idx="1">
                  <c:v>0.3</c:v>
                </c:pt>
                <c:pt idx="2">
                  <c:v>0.29599999999999999</c:v>
                </c:pt>
                <c:pt idx="3">
                  <c:v>0.22500000000000001</c:v>
                </c:pt>
                <c:pt idx="4">
                  <c:v>0.2</c:v>
                </c:pt>
              </c:numCache>
            </c:numRef>
          </c:val>
        </c:ser>
        <c:ser>
          <c:idx val="2"/>
          <c:order val="2"/>
          <c:tx>
            <c:strRef>
              <c:f>celkem!$D$1:$D$2</c:f>
              <c:strCache>
                <c:ptCount val="1"/>
                <c:pt idx="0">
                  <c:v>M1: známka 3</c:v>
                </c:pt>
              </c:strCache>
            </c:strRef>
          </c:tx>
          <c:invertIfNegative val="0"/>
          <c:cat>
            <c:strRef>
              <c:f>celkem!$A$11:$A$17</c:f>
              <c:strCache>
                <c:ptCount val="7"/>
                <c:pt idx="0">
                  <c:v>2. Engineering</c:v>
                </c:pt>
                <c:pt idx="1">
                  <c:v>Decil</c:v>
                </c:pt>
                <c:pt idx="2">
                  <c:v>Q1</c:v>
                </c:pt>
                <c:pt idx="3">
                  <c:v>Q2</c:v>
                </c:pt>
                <c:pt idx="4">
                  <c:v>Q3</c:v>
                </c:pt>
                <c:pt idx="5">
                  <c:v>Q4</c:v>
                </c:pt>
                <c:pt idx="6">
                  <c:v>N/A</c:v>
                </c:pt>
              </c:strCache>
            </c:strRef>
          </c:cat>
          <c:val>
            <c:numRef>
              <c:f>celkem!$D$11:$D$17</c:f>
              <c:numCache>
                <c:formatCode>0%</c:formatCode>
                <c:ptCount val="7"/>
                <c:pt idx="1">
                  <c:v>0.40799999999999997</c:v>
                </c:pt>
                <c:pt idx="2">
                  <c:v>0.441</c:v>
                </c:pt>
                <c:pt idx="3">
                  <c:v>0.437</c:v>
                </c:pt>
                <c:pt idx="4">
                  <c:v>0.3</c:v>
                </c:pt>
              </c:numCache>
            </c:numRef>
          </c:val>
        </c:ser>
        <c:ser>
          <c:idx val="3"/>
          <c:order val="3"/>
          <c:tx>
            <c:strRef>
              <c:f>celkem!$E$1:$E$2</c:f>
              <c:strCache>
                <c:ptCount val="1"/>
                <c:pt idx="0">
                  <c:v>M1: známka 4</c:v>
                </c:pt>
              </c:strCache>
            </c:strRef>
          </c:tx>
          <c:invertIfNegative val="0"/>
          <c:cat>
            <c:strRef>
              <c:f>celkem!$A$11:$A$17</c:f>
              <c:strCache>
                <c:ptCount val="7"/>
                <c:pt idx="0">
                  <c:v>2. Engineering</c:v>
                </c:pt>
                <c:pt idx="1">
                  <c:v>Decil</c:v>
                </c:pt>
                <c:pt idx="2">
                  <c:v>Q1</c:v>
                </c:pt>
                <c:pt idx="3">
                  <c:v>Q2</c:v>
                </c:pt>
                <c:pt idx="4">
                  <c:v>Q3</c:v>
                </c:pt>
                <c:pt idx="5">
                  <c:v>Q4</c:v>
                </c:pt>
                <c:pt idx="6">
                  <c:v>N/A</c:v>
                </c:pt>
              </c:strCache>
            </c:strRef>
          </c:cat>
          <c:val>
            <c:numRef>
              <c:f>celkem!$E$11:$E$17</c:f>
              <c:numCache>
                <c:formatCode>0%</c:formatCode>
                <c:ptCount val="7"/>
                <c:pt idx="1">
                  <c:v>0.11700000000000001</c:v>
                </c:pt>
                <c:pt idx="2">
                  <c:v>0.154</c:v>
                </c:pt>
                <c:pt idx="3">
                  <c:v>0.29599999999999999</c:v>
                </c:pt>
                <c:pt idx="4">
                  <c:v>0.3</c:v>
                </c:pt>
                <c:pt idx="6">
                  <c:v>1</c:v>
                </c:pt>
              </c:numCache>
            </c:numRef>
          </c:val>
        </c:ser>
        <c:ser>
          <c:idx val="4"/>
          <c:order val="4"/>
          <c:tx>
            <c:strRef>
              <c:f>celkem!$F$1:$F$2</c:f>
              <c:strCache>
                <c:ptCount val="1"/>
                <c:pt idx="0">
                  <c:v>M1: známka 5</c:v>
                </c:pt>
              </c:strCache>
            </c:strRef>
          </c:tx>
          <c:invertIfNegative val="0"/>
          <c:cat>
            <c:strRef>
              <c:f>celkem!$A$11:$A$17</c:f>
              <c:strCache>
                <c:ptCount val="7"/>
                <c:pt idx="0">
                  <c:v>2. Engineering</c:v>
                </c:pt>
                <c:pt idx="1">
                  <c:v>Decil</c:v>
                </c:pt>
                <c:pt idx="2">
                  <c:v>Q1</c:v>
                </c:pt>
                <c:pt idx="3">
                  <c:v>Q2</c:v>
                </c:pt>
                <c:pt idx="4">
                  <c:v>Q3</c:v>
                </c:pt>
                <c:pt idx="5">
                  <c:v>Q4</c:v>
                </c:pt>
                <c:pt idx="6">
                  <c:v>N/A</c:v>
                </c:pt>
              </c:strCache>
            </c:strRef>
          </c:cat>
          <c:val>
            <c:numRef>
              <c:f>celkem!$F$11:$F$17</c:f>
              <c:numCache>
                <c:formatCode>0%</c:formatCode>
                <c:ptCount val="7"/>
                <c:pt idx="1">
                  <c:v>0.05</c:v>
                </c:pt>
                <c:pt idx="2">
                  <c:v>4.9000000000000002E-2</c:v>
                </c:pt>
                <c:pt idx="3">
                  <c:v>1.4E-2</c:v>
                </c:pt>
                <c:pt idx="4">
                  <c:v>0.2</c:v>
                </c:pt>
                <c:pt idx="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298560"/>
        <c:axId val="123300096"/>
      </c:barChart>
      <c:catAx>
        <c:axId val="123298560"/>
        <c:scaling>
          <c:orientation val="minMax"/>
        </c:scaling>
        <c:delete val="0"/>
        <c:axPos val="b"/>
        <c:majorTickMark val="out"/>
        <c:minorTickMark val="none"/>
        <c:tickLblPos val="nextTo"/>
        <c:crossAx val="123300096"/>
        <c:crosses val="autoZero"/>
        <c:auto val="1"/>
        <c:lblAlgn val="ctr"/>
        <c:lblOffset val="100"/>
        <c:noMultiLvlLbl val="0"/>
      </c:catAx>
      <c:valAx>
        <c:axId val="12330009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232985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celkem!$B$1:$B$2</c:f>
              <c:strCache>
                <c:ptCount val="1"/>
                <c:pt idx="0">
                  <c:v>M1: známka 1</c:v>
                </c:pt>
              </c:strCache>
            </c:strRef>
          </c:tx>
          <c:invertIfNegative val="0"/>
          <c:cat>
            <c:strRef>
              <c:f>celkem!$A$19:$A$25</c:f>
              <c:strCache>
                <c:ptCount val="7"/>
                <c:pt idx="0">
                  <c:v>3. Medical</c:v>
                </c:pt>
                <c:pt idx="1">
                  <c:v>Decil</c:v>
                </c:pt>
                <c:pt idx="2">
                  <c:v>Q1</c:v>
                </c:pt>
                <c:pt idx="3">
                  <c:v>Q2</c:v>
                </c:pt>
                <c:pt idx="4">
                  <c:v>Q3</c:v>
                </c:pt>
                <c:pt idx="5">
                  <c:v>Q4</c:v>
                </c:pt>
                <c:pt idx="6">
                  <c:v>N/A</c:v>
                </c:pt>
              </c:strCache>
            </c:strRef>
          </c:cat>
          <c:val>
            <c:numRef>
              <c:f>celkem!$B$19:$B$25</c:f>
              <c:numCache>
                <c:formatCode>0%</c:formatCode>
                <c:ptCount val="7"/>
                <c:pt idx="1">
                  <c:v>0.42</c:v>
                </c:pt>
                <c:pt idx="2">
                  <c:v>0.32</c:v>
                </c:pt>
                <c:pt idx="6">
                  <c:v>0.2</c:v>
                </c:pt>
              </c:numCache>
            </c:numRef>
          </c:val>
        </c:ser>
        <c:ser>
          <c:idx val="1"/>
          <c:order val="1"/>
          <c:tx>
            <c:strRef>
              <c:f>celkem!$C$1:$C$2</c:f>
              <c:strCache>
                <c:ptCount val="1"/>
                <c:pt idx="0">
                  <c:v>M1: známka 2</c:v>
                </c:pt>
              </c:strCache>
            </c:strRef>
          </c:tx>
          <c:invertIfNegative val="0"/>
          <c:cat>
            <c:strRef>
              <c:f>celkem!$A$19:$A$25</c:f>
              <c:strCache>
                <c:ptCount val="7"/>
                <c:pt idx="0">
                  <c:v>3. Medical</c:v>
                </c:pt>
                <c:pt idx="1">
                  <c:v>Decil</c:v>
                </c:pt>
                <c:pt idx="2">
                  <c:v>Q1</c:v>
                </c:pt>
                <c:pt idx="3">
                  <c:v>Q2</c:v>
                </c:pt>
                <c:pt idx="4">
                  <c:v>Q3</c:v>
                </c:pt>
                <c:pt idx="5">
                  <c:v>Q4</c:v>
                </c:pt>
                <c:pt idx="6">
                  <c:v>N/A</c:v>
                </c:pt>
              </c:strCache>
            </c:strRef>
          </c:cat>
          <c:val>
            <c:numRef>
              <c:f>celkem!$C$19:$C$25</c:f>
              <c:numCache>
                <c:formatCode>0%</c:formatCode>
                <c:ptCount val="7"/>
                <c:pt idx="1">
                  <c:v>0.41599999999999998</c:v>
                </c:pt>
                <c:pt idx="2">
                  <c:v>0.40400000000000003</c:v>
                </c:pt>
                <c:pt idx="3">
                  <c:v>0.38900000000000001</c:v>
                </c:pt>
                <c:pt idx="4">
                  <c:v>0.45500000000000002</c:v>
                </c:pt>
              </c:numCache>
            </c:numRef>
          </c:val>
        </c:ser>
        <c:ser>
          <c:idx val="2"/>
          <c:order val="2"/>
          <c:tx>
            <c:strRef>
              <c:f>celkem!$D$1:$D$2</c:f>
              <c:strCache>
                <c:ptCount val="1"/>
                <c:pt idx="0">
                  <c:v>M1: známka 3</c:v>
                </c:pt>
              </c:strCache>
            </c:strRef>
          </c:tx>
          <c:invertIfNegative val="0"/>
          <c:cat>
            <c:strRef>
              <c:f>celkem!$A$19:$A$25</c:f>
              <c:strCache>
                <c:ptCount val="7"/>
                <c:pt idx="0">
                  <c:v>3. Medical</c:v>
                </c:pt>
                <c:pt idx="1">
                  <c:v>Decil</c:v>
                </c:pt>
                <c:pt idx="2">
                  <c:v>Q1</c:v>
                </c:pt>
                <c:pt idx="3">
                  <c:v>Q2</c:v>
                </c:pt>
                <c:pt idx="4">
                  <c:v>Q3</c:v>
                </c:pt>
                <c:pt idx="5">
                  <c:v>Q4</c:v>
                </c:pt>
                <c:pt idx="6">
                  <c:v>N/A</c:v>
                </c:pt>
              </c:strCache>
            </c:strRef>
          </c:cat>
          <c:val>
            <c:numRef>
              <c:f>celkem!$D$19:$D$25</c:f>
              <c:numCache>
                <c:formatCode>0%</c:formatCode>
                <c:ptCount val="7"/>
                <c:pt idx="1">
                  <c:v>0.15</c:v>
                </c:pt>
                <c:pt idx="2">
                  <c:v>0.25700000000000001</c:v>
                </c:pt>
                <c:pt idx="3">
                  <c:v>0.58299999999999996</c:v>
                </c:pt>
                <c:pt idx="4">
                  <c:v>0.36399999999999999</c:v>
                </c:pt>
                <c:pt idx="5">
                  <c:v>0.5</c:v>
                </c:pt>
                <c:pt idx="6">
                  <c:v>0.4</c:v>
                </c:pt>
              </c:numCache>
            </c:numRef>
          </c:val>
        </c:ser>
        <c:ser>
          <c:idx val="3"/>
          <c:order val="3"/>
          <c:tx>
            <c:strRef>
              <c:f>celkem!$E$1:$E$2</c:f>
              <c:strCache>
                <c:ptCount val="1"/>
                <c:pt idx="0">
                  <c:v>M1: známka 4</c:v>
                </c:pt>
              </c:strCache>
            </c:strRef>
          </c:tx>
          <c:invertIfNegative val="0"/>
          <c:cat>
            <c:strRef>
              <c:f>celkem!$A$19:$A$25</c:f>
              <c:strCache>
                <c:ptCount val="7"/>
                <c:pt idx="0">
                  <c:v>3. Medical</c:v>
                </c:pt>
                <c:pt idx="1">
                  <c:v>Decil</c:v>
                </c:pt>
                <c:pt idx="2">
                  <c:v>Q1</c:v>
                </c:pt>
                <c:pt idx="3">
                  <c:v>Q2</c:v>
                </c:pt>
                <c:pt idx="4">
                  <c:v>Q3</c:v>
                </c:pt>
                <c:pt idx="5">
                  <c:v>Q4</c:v>
                </c:pt>
                <c:pt idx="6">
                  <c:v>N/A</c:v>
                </c:pt>
              </c:strCache>
            </c:strRef>
          </c:cat>
          <c:val>
            <c:numRef>
              <c:f>celkem!$E$19:$E$25</c:f>
              <c:numCache>
                <c:formatCode>0%</c:formatCode>
                <c:ptCount val="7"/>
                <c:pt idx="1">
                  <c:v>8.9999999999999993E-3</c:v>
                </c:pt>
                <c:pt idx="2">
                  <c:v>1.6E-2</c:v>
                </c:pt>
                <c:pt idx="3">
                  <c:v>2.8000000000000001E-2</c:v>
                </c:pt>
                <c:pt idx="4">
                  <c:v>9.0999999999999998E-2</c:v>
                </c:pt>
                <c:pt idx="5">
                  <c:v>0.5</c:v>
                </c:pt>
                <c:pt idx="6">
                  <c:v>0.4</c:v>
                </c:pt>
              </c:numCache>
            </c:numRef>
          </c:val>
        </c:ser>
        <c:ser>
          <c:idx val="4"/>
          <c:order val="4"/>
          <c:tx>
            <c:strRef>
              <c:f>celkem!$F$1:$F$2</c:f>
              <c:strCache>
                <c:ptCount val="1"/>
                <c:pt idx="0">
                  <c:v>M1: známka 5</c:v>
                </c:pt>
              </c:strCache>
            </c:strRef>
          </c:tx>
          <c:invertIfNegative val="0"/>
          <c:cat>
            <c:strRef>
              <c:f>celkem!$A$19:$A$25</c:f>
              <c:strCache>
                <c:ptCount val="7"/>
                <c:pt idx="0">
                  <c:v>3. Medical</c:v>
                </c:pt>
                <c:pt idx="1">
                  <c:v>Decil</c:v>
                </c:pt>
                <c:pt idx="2">
                  <c:v>Q1</c:v>
                </c:pt>
                <c:pt idx="3">
                  <c:v>Q2</c:v>
                </c:pt>
                <c:pt idx="4">
                  <c:v>Q3</c:v>
                </c:pt>
                <c:pt idx="5">
                  <c:v>Q4</c:v>
                </c:pt>
                <c:pt idx="6">
                  <c:v>N/A</c:v>
                </c:pt>
              </c:strCache>
            </c:strRef>
          </c:cat>
          <c:val>
            <c:numRef>
              <c:f>celkem!$F$19:$F$25</c:f>
              <c:numCache>
                <c:formatCode>0%</c:formatCode>
                <c:ptCount val="7"/>
                <c:pt idx="4">
                  <c:v>9.0999999999999998E-2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339904"/>
        <c:axId val="123341440"/>
      </c:barChart>
      <c:catAx>
        <c:axId val="123339904"/>
        <c:scaling>
          <c:orientation val="minMax"/>
        </c:scaling>
        <c:delete val="0"/>
        <c:axPos val="b"/>
        <c:majorTickMark val="out"/>
        <c:minorTickMark val="none"/>
        <c:tickLblPos val="nextTo"/>
        <c:crossAx val="123341440"/>
        <c:crosses val="autoZero"/>
        <c:auto val="1"/>
        <c:lblAlgn val="ctr"/>
        <c:lblOffset val="100"/>
        <c:noMultiLvlLbl val="0"/>
      </c:catAx>
      <c:valAx>
        <c:axId val="12334144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233399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celkem!$B$1:$B$2</c:f>
              <c:strCache>
                <c:ptCount val="1"/>
                <c:pt idx="0">
                  <c:v>M1: známka 1</c:v>
                </c:pt>
              </c:strCache>
            </c:strRef>
          </c:tx>
          <c:invertIfNegative val="0"/>
          <c:cat>
            <c:strRef>
              <c:f>celkem!$A$27:$A$33</c:f>
              <c:strCache>
                <c:ptCount val="6"/>
                <c:pt idx="0">
                  <c:v>4. Agricultural</c:v>
                </c:pt>
                <c:pt idx="1">
                  <c:v>Decil</c:v>
                </c:pt>
                <c:pt idx="2">
                  <c:v>Q1</c:v>
                </c:pt>
                <c:pt idx="3">
                  <c:v>Q2</c:v>
                </c:pt>
                <c:pt idx="4">
                  <c:v>Q3</c:v>
                </c:pt>
                <c:pt idx="5">
                  <c:v>N/A</c:v>
                </c:pt>
              </c:strCache>
            </c:strRef>
          </c:cat>
          <c:val>
            <c:numRef>
              <c:f>celkem!$B$27:$B$33</c:f>
              <c:numCache>
                <c:formatCode>0%</c:formatCode>
                <c:ptCount val="7"/>
                <c:pt idx="1">
                  <c:v>0.14699999999999999</c:v>
                </c:pt>
                <c:pt idx="2">
                  <c:v>0.11700000000000001</c:v>
                </c:pt>
                <c:pt idx="3">
                  <c:v>0.111</c:v>
                </c:pt>
              </c:numCache>
            </c:numRef>
          </c:val>
        </c:ser>
        <c:ser>
          <c:idx val="1"/>
          <c:order val="1"/>
          <c:tx>
            <c:strRef>
              <c:f>celkem!$C$1:$C$2</c:f>
              <c:strCache>
                <c:ptCount val="1"/>
                <c:pt idx="0">
                  <c:v>M1: známka 2</c:v>
                </c:pt>
              </c:strCache>
            </c:strRef>
          </c:tx>
          <c:invertIfNegative val="0"/>
          <c:cat>
            <c:strRef>
              <c:f>celkem!$A$27:$A$33</c:f>
              <c:strCache>
                <c:ptCount val="6"/>
                <c:pt idx="0">
                  <c:v>4. Agricultural</c:v>
                </c:pt>
                <c:pt idx="1">
                  <c:v>Decil</c:v>
                </c:pt>
                <c:pt idx="2">
                  <c:v>Q1</c:v>
                </c:pt>
                <c:pt idx="3">
                  <c:v>Q2</c:v>
                </c:pt>
                <c:pt idx="4">
                  <c:v>Q3</c:v>
                </c:pt>
                <c:pt idx="5">
                  <c:v>N/A</c:v>
                </c:pt>
              </c:strCache>
            </c:strRef>
          </c:cat>
          <c:val>
            <c:numRef>
              <c:f>celkem!$C$27:$C$33</c:f>
              <c:numCache>
                <c:formatCode>0%</c:formatCode>
                <c:ptCount val="7"/>
                <c:pt idx="1">
                  <c:v>0.55900000000000005</c:v>
                </c:pt>
                <c:pt idx="2">
                  <c:v>0.39</c:v>
                </c:pt>
                <c:pt idx="3">
                  <c:v>0.185</c:v>
                </c:pt>
              </c:numCache>
            </c:numRef>
          </c:val>
        </c:ser>
        <c:ser>
          <c:idx val="2"/>
          <c:order val="2"/>
          <c:tx>
            <c:strRef>
              <c:f>celkem!$D$1:$D$2</c:f>
              <c:strCache>
                <c:ptCount val="1"/>
                <c:pt idx="0">
                  <c:v>M1: známka 3</c:v>
                </c:pt>
              </c:strCache>
            </c:strRef>
          </c:tx>
          <c:invertIfNegative val="0"/>
          <c:cat>
            <c:strRef>
              <c:f>celkem!$A$27:$A$33</c:f>
              <c:strCache>
                <c:ptCount val="6"/>
                <c:pt idx="0">
                  <c:v>4. Agricultural</c:v>
                </c:pt>
                <c:pt idx="1">
                  <c:v>Decil</c:v>
                </c:pt>
                <c:pt idx="2">
                  <c:v>Q1</c:v>
                </c:pt>
                <c:pt idx="3">
                  <c:v>Q2</c:v>
                </c:pt>
                <c:pt idx="4">
                  <c:v>Q3</c:v>
                </c:pt>
                <c:pt idx="5">
                  <c:v>N/A</c:v>
                </c:pt>
              </c:strCache>
            </c:strRef>
          </c:cat>
          <c:val>
            <c:numRef>
              <c:f>celkem!$D$27:$D$33</c:f>
              <c:numCache>
                <c:formatCode>0%</c:formatCode>
                <c:ptCount val="7"/>
                <c:pt idx="1">
                  <c:v>0.17599999999999999</c:v>
                </c:pt>
                <c:pt idx="2">
                  <c:v>0.42899999999999999</c:v>
                </c:pt>
                <c:pt idx="3">
                  <c:v>0.51900000000000002</c:v>
                </c:pt>
                <c:pt idx="4">
                  <c:v>0.75</c:v>
                </c:pt>
                <c:pt idx="5">
                  <c:v>1</c:v>
                </c:pt>
              </c:numCache>
            </c:numRef>
          </c:val>
        </c:ser>
        <c:ser>
          <c:idx val="3"/>
          <c:order val="3"/>
          <c:tx>
            <c:strRef>
              <c:f>celkem!$E$1:$E$2</c:f>
              <c:strCache>
                <c:ptCount val="1"/>
                <c:pt idx="0">
                  <c:v>M1: známka 4</c:v>
                </c:pt>
              </c:strCache>
            </c:strRef>
          </c:tx>
          <c:invertIfNegative val="0"/>
          <c:cat>
            <c:strRef>
              <c:f>celkem!$A$27:$A$33</c:f>
              <c:strCache>
                <c:ptCount val="6"/>
                <c:pt idx="0">
                  <c:v>4. Agricultural</c:v>
                </c:pt>
                <c:pt idx="1">
                  <c:v>Decil</c:v>
                </c:pt>
                <c:pt idx="2">
                  <c:v>Q1</c:v>
                </c:pt>
                <c:pt idx="3">
                  <c:v>Q2</c:v>
                </c:pt>
                <c:pt idx="4">
                  <c:v>Q3</c:v>
                </c:pt>
                <c:pt idx="5">
                  <c:v>N/A</c:v>
                </c:pt>
              </c:strCache>
            </c:strRef>
          </c:cat>
          <c:val>
            <c:numRef>
              <c:f>celkem!$E$27:$E$33</c:f>
              <c:numCache>
                <c:formatCode>0%</c:formatCode>
                <c:ptCount val="7"/>
                <c:pt idx="1">
                  <c:v>8.7999999999999995E-2</c:v>
                </c:pt>
                <c:pt idx="2">
                  <c:v>5.1999999999999998E-2</c:v>
                </c:pt>
                <c:pt idx="3">
                  <c:v>0.185</c:v>
                </c:pt>
                <c:pt idx="4">
                  <c:v>0.25</c:v>
                </c:pt>
              </c:numCache>
            </c:numRef>
          </c:val>
        </c:ser>
        <c:ser>
          <c:idx val="4"/>
          <c:order val="4"/>
          <c:tx>
            <c:strRef>
              <c:f>celkem!$F$1:$F$2</c:f>
              <c:strCache>
                <c:ptCount val="1"/>
                <c:pt idx="0">
                  <c:v>M1: známka 5</c:v>
                </c:pt>
              </c:strCache>
            </c:strRef>
          </c:tx>
          <c:invertIfNegative val="0"/>
          <c:cat>
            <c:strRef>
              <c:f>celkem!$A$27:$A$33</c:f>
              <c:strCache>
                <c:ptCount val="6"/>
                <c:pt idx="0">
                  <c:v>4. Agricultural</c:v>
                </c:pt>
                <c:pt idx="1">
                  <c:v>Decil</c:v>
                </c:pt>
                <c:pt idx="2">
                  <c:v>Q1</c:v>
                </c:pt>
                <c:pt idx="3">
                  <c:v>Q2</c:v>
                </c:pt>
                <c:pt idx="4">
                  <c:v>Q3</c:v>
                </c:pt>
                <c:pt idx="5">
                  <c:v>N/A</c:v>
                </c:pt>
              </c:strCache>
            </c:strRef>
          </c:cat>
          <c:val>
            <c:numRef>
              <c:f>celkem!$F$27:$F$33</c:f>
              <c:numCache>
                <c:formatCode>0%</c:formatCode>
                <c:ptCount val="7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377152"/>
        <c:axId val="123378688"/>
      </c:barChart>
      <c:catAx>
        <c:axId val="123377152"/>
        <c:scaling>
          <c:orientation val="minMax"/>
        </c:scaling>
        <c:delete val="0"/>
        <c:axPos val="b"/>
        <c:majorTickMark val="out"/>
        <c:minorTickMark val="none"/>
        <c:tickLblPos val="nextTo"/>
        <c:crossAx val="123378688"/>
        <c:crosses val="autoZero"/>
        <c:auto val="1"/>
        <c:lblAlgn val="ctr"/>
        <c:lblOffset val="100"/>
        <c:noMultiLvlLbl val="0"/>
      </c:catAx>
      <c:valAx>
        <c:axId val="12337868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233771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celkem!$B$1:$B$2</c:f>
              <c:strCache>
                <c:ptCount val="1"/>
                <c:pt idx="0">
                  <c:v>M1: známka 1</c:v>
                </c:pt>
              </c:strCache>
            </c:strRef>
          </c:tx>
          <c:invertIfNegative val="0"/>
          <c:cat>
            <c:strRef>
              <c:f>celkem!$A$34:$A$40</c:f>
              <c:strCache>
                <c:ptCount val="7"/>
                <c:pt idx="0">
                  <c:v>5. Social</c:v>
                </c:pt>
                <c:pt idx="1">
                  <c:v>Decil</c:v>
                </c:pt>
                <c:pt idx="2">
                  <c:v>Q1</c:v>
                </c:pt>
                <c:pt idx="3">
                  <c:v>Q2</c:v>
                </c:pt>
                <c:pt idx="4">
                  <c:v>Q3</c:v>
                </c:pt>
                <c:pt idx="5">
                  <c:v>Q4</c:v>
                </c:pt>
                <c:pt idx="6">
                  <c:v>N/A</c:v>
                </c:pt>
              </c:strCache>
            </c:strRef>
          </c:cat>
          <c:val>
            <c:numRef>
              <c:f>celkem!$B$34:$B$40</c:f>
              <c:numCache>
                <c:formatCode>0%</c:formatCode>
                <c:ptCount val="7"/>
                <c:pt idx="1">
                  <c:v>0.30199999999999999</c:v>
                </c:pt>
                <c:pt idx="2">
                  <c:v>0.23699999999999999</c:v>
                </c:pt>
                <c:pt idx="3">
                  <c:v>6.0999999999999999E-2</c:v>
                </c:pt>
                <c:pt idx="4">
                  <c:v>6.2E-2</c:v>
                </c:pt>
              </c:numCache>
            </c:numRef>
          </c:val>
        </c:ser>
        <c:ser>
          <c:idx val="1"/>
          <c:order val="1"/>
          <c:tx>
            <c:strRef>
              <c:f>celkem!$C$1:$C$2</c:f>
              <c:strCache>
                <c:ptCount val="1"/>
                <c:pt idx="0">
                  <c:v>M1: známka 2</c:v>
                </c:pt>
              </c:strCache>
            </c:strRef>
          </c:tx>
          <c:invertIfNegative val="0"/>
          <c:cat>
            <c:strRef>
              <c:f>celkem!$A$34:$A$40</c:f>
              <c:strCache>
                <c:ptCount val="7"/>
                <c:pt idx="0">
                  <c:v>5. Social</c:v>
                </c:pt>
                <c:pt idx="1">
                  <c:v>Decil</c:v>
                </c:pt>
                <c:pt idx="2">
                  <c:v>Q1</c:v>
                </c:pt>
                <c:pt idx="3">
                  <c:v>Q2</c:v>
                </c:pt>
                <c:pt idx="4">
                  <c:v>Q3</c:v>
                </c:pt>
                <c:pt idx="5">
                  <c:v>Q4</c:v>
                </c:pt>
                <c:pt idx="6">
                  <c:v>N/A</c:v>
                </c:pt>
              </c:strCache>
            </c:strRef>
          </c:cat>
          <c:val>
            <c:numRef>
              <c:f>celkem!$C$34:$C$40</c:f>
              <c:numCache>
                <c:formatCode>0%</c:formatCode>
                <c:ptCount val="7"/>
                <c:pt idx="1">
                  <c:v>0.372</c:v>
                </c:pt>
                <c:pt idx="2">
                  <c:v>0.433</c:v>
                </c:pt>
                <c:pt idx="3">
                  <c:v>0.36699999999999999</c:v>
                </c:pt>
                <c:pt idx="4">
                  <c:v>0.25</c:v>
                </c:pt>
                <c:pt idx="5">
                  <c:v>0.13300000000000001</c:v>
                </c:pt>
                <c:pt idx="6">
                  <c:v>0.158</c:v>
                </c:pt>
              </c:numCache>
            </c:numRef>
          </c:val>
        </c:ser>
        <c:ser>
          <c:idx val="2"/>
          <c:order val="2"/>
          <c:tx>
            <c:strRef>
              <c:f>celkem!$D$1:$D$2</c:f>
              <c:strCache>
                <c:ptCount val="1"/>
                <c:pt idx="0">
                  <c:v>M1: známka 3</c:v>
                </c:pt>
              </c:strCache>
            </c:strRef>
          </c:tx>
          <c:invertIfNegative val="0"/>
          <c:cat>
            <c:strRef>
              <c:f>celkem!$A$34:$A$40</c:f>
              <c:strCache>
                <c:ptCount val="7"/>
                <c:pt idx="0">
                  <c:v>5. Social</c:v>
                </c:pt>
                <c:pt idx="1">
                  <c:v>Decil</c:v>
                </c:pt>
                <c:pt idx="2">
                  <c:v>Q1</c:v>
                </c:pt>
                <c:pt idx="3">
                  <c:v>Q2</c:v>
                </c:pt>
                <c:pt idx="4">
                  <c:v>Q3</c:v>
                </c:pt>
                <c:pt idx="5">
                  <c:v>Q4</c:v>
                </c:pt>
                <c:pt idx="6">
                  <c:v>N/A</c:v>
                </c:pt>
              </c:strCache>
            </c:strRef>
          </c:cat>
          <c:val>
            <c:numRef>
              <c:f>celkem!$D$34:$D$40</c:f>
              <c:numCache>
                <c:formatCode>0%</c:formatCode>
                <c:ptCount val="7"/>
                <c:pt idx="1">
                  <c:v>0.23300000000000001</c:v>
                </c:pt>
                <c:pt idx="2">
                  <c:v>0.25800000000000001</c:v>
                </c:pt>
                <c:pt idx="3">
                  <c:v>0.51</c:v>
                </c:pt>
                <c:pt idx="4">
                  <c:v>0.5</c:v>
                </c:pt>
                <c:pt idx="5">
                  <c:v>0.33300000000000002</c:v>
                </c:pt>
                <c:pt idx="6">
                  <c:v>0.316</c:v>
                </c:pt>
              </c:numCache>
            </c:numRef>
          </c:val>
        </c:ser>
        <c:ser>
          <c:idx val="3"/>
          <c:order val="3"/>
          <c:tx>
            <c:strRef>
              <c:f>celkem!$E$1:$E$2</c:f>
              <c:strCache>
                <c:ptCount val="1"/>
                <c:pt idx="0">
                  <c:v>M1: známka 4</c:v>
                </c:pt>
              </c:strCache>
            </c:strRef>
          </c:tx>
          <c:invertIfNegative val="0"/>
          <c:cat>
            <c:strRef>
              <c:f>celkem!$A$34:$A$40</c:f>
              <c:strCache>
                <c:ptCount val="7"/>
                <c:pt idx="0">
                  <c:v>5. Social</c:v>
                </c:pt>
                <c:pt idx="1">
                  <c:v>Decil</c:v>
                </c:pt>
                <c:pt idx="2">
                  <c:v>Q1</c:v>
                </c:pt>
                <c:pt idx="3">
                  <c:v>Q2</c:v>
                </c:pt>
                <c:pt idx="4">
                  <c:v>Q3</c:v>
                </c:pt>
                <c:pt idx="5">
                  <c:v>Q4</c:v>
                </c:pt>
                <c:pt idx="6">
                  <c:v>N/A</c:v>
                </c:pt>
              </c:strCache>
            </c:strRef>
          </c:cat>
          <c:val>
            <c:numRef>
              <c:f>celkem!$E$34:$E$40</c:f>
              <c:numCache>
                <c:formatCode>0%</c:formatCode>
                <c:ptCount val="7"/>
                <c:pt idx="1">
                  <c:v>4.7E-2</c:v>
                </c:pt>
                <c:pt idx="2">
                  <c:v>4.1000000000000002E-2</c:v>
                </c:pt>
                <c:pt idx="3">
                  <c:v>4.1000000000000002E-2</c:v>
                </c:pt>
                <c:pt idx="4">
                  <c:v>9.4E-2</c:v>
                </c:pt>
                <c:pt idx="5">
                  <c:v>0.46700000000000003</c:v>
                </c:pt>
                <c:pt idx="6">
                  <c:v>0.21099999999999999</c:v>
                </c:pt>
              </c:numCache>
            </c:numRef>
          </c:val>
        </c:ser>
        <c:ser>
          <c:idx val="4"/>
          <c:order val="4"/>
          <c:tx>
            <c:strRef>
              <c:f>celkem!$F$1:$F$2</c:f>
              <c:strCache>
                <c:ptCount val="1"/>
                <c:pt idx="0">
                  <c:v>M1: známka 5</c:v>
                </c:pt>
              </c:strCache>
            </c:strRef>
          </c:tx>
          <c:invertIfNegative val="0"/>
          <c:cat>
            <c:strRef>
              <c:f>celkem!$A$34:$A$40</c:f>
              <c:strCache>
                <c:ptCount val="7"/>
                <c:pt idx="0">
                  <c:v>5. Social</c:v>
                </c:pt>
                <c:pt idx="1">
                  <c:v>Decil</c:v>
                </c:pt>
                <c:pt idx="2">
                  <c:v>Q1</c:v>
                </c:pt>
                <c:pt idx="3">
                  <c:v>Q2</c:v>
                </c:pt>
                <c:pt idx="4">
                  <c:v>Q3</c:v>
                </c:pt>
                <c:pt idx="5">
                  <c:v>Q4</c:v>
                </c:pt>
                <c:pt idx="6">
                  <c:v>N/A</c:v>
                </c:pt>
              </c:strCache>
            </c:strRef>
          </c:cat>
          <c:val>
            <c:numRef>
              <c:f>celkem!$F$34:$F$40</c:f>
              <c:numCache>
                <c:formatCode>0%</c:formatCode>
                <c:ptCount val="7"/>
                <c:pt idx="1">
                  <c:v>2.3E-2</c:v>
                </c:pt>
                <c:pt idx="2">
                  <c:v>2.1000000000000001E-2</c:v>
                </c:pt>
                <c:pt idx="3">
                  <c:v>0.02</c:v>
                </c:pt>
                <c:pt idx="4">
                  <c:v>9.4E-2</c:v>
                </c:pt>
                <c:pt idx="5">
                  <c:v>6.7000000000000004E-2</c:v>
                </c:pt>
                <c:pt idx="6">
                  <c:v>0.316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058432"/>
        <c:axId val="125064320"/>
      </c:barChart>
      <c:catAx>
        <c:axId val="125058432"/>
        <c:scaling>
          <c:orientation val="minMax"/>
        </c:scaling>
        <c:delete val="0"/>
        <c:axPos val="b"/>
        <c:majorTickMark val="out"/>
        <c:minorTickMark val="none"/>
        <c:tickLblPos val="nextTo"/>
        <c:crossAx val="125064320"/>
        <c:crosses val="autoZero"/>
        <c:auto val="1"/>
        <c:lblAlgn val="ctr"/>
        <c:lblOffset val="100"/>
        <c:noMultiLvlLbl val="0"/>
      </c:catAx>
      <c:valAx>
        <c:axId val="12506432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250584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celkem!$B$1:$B$2</c:f>
              <c:strCache>
                <c:ptCount val="1"/>
                <c:pt idx="0">
                  <c:v>M1: známka 1</c:v>
                </c:pt>
              </c:strCache>
            </c:strRef>
          </c:tx>
          <c:invertIfNegative val="0"/>
          <c:cat>
            <c:strRef>
              <c:f>celkem!$A$42:$A$48</c:f>
              <c:strCache>
                <c:ptCount val="7"/>
                <c:pt idx="0">
                  <c:v>6. Humanities</c:v>
                </c:pt>
                <c:pt idx="1">
                  <c:v>Decil</c:v>
                </c:pt>
                <c:pt idx="2">
                  <c:v>Q1</c:v>
                </c:pt>
                <c:pt idx="3">
                  <c:v>Q2</c:v>
                </c:pt>
                <c:pt idx="4">
                  <c:v>Q3</c:v>
                </c:pt>
                <c:pt idx="5">
                  <c:v>Q4</c:v>
                </c:pt>
                <c:pt idx="6">
                  <c:v>N/A</c:v>
                </c:pt>
              </c:strCache>
            </c:strRef>
          </c:cat>
          <c:val>
            <c:numRef>
              <c:f>celkem!$B$42:$B$48</c:f>
              <c:numCache>
                <c:formatCode>0%</c:formatCode>
                <c:ptCount val="7"/>
                <c:pt idx="1">
                  <c:v>0.16700000000000001</c:v>
                </c:pt>
                <c:pt idx="2">
                  <c:v>6.2E-2</c:v>
                </c:pt>
                <c:pt idx="3">
                  <c:v>0.129</c:v>
                </c:pt>
                <c:pt idx="4">
                  <c:v>0.17599999999999999</c:v>
                </c:pt>
                <c:pt idx="6">
                  <c:v>3.6999999999999998E-2</c:v>
                </c:pt>
              </c:numCache>
            </c:numRef>
          </c:val>
        </c:ser>
        <c:ser>
          <c:idx val="1"/>
          <c:order val="1"/>
          <c:tx>
            <c:strRef>
              <c:f>celkem!$C$1:$C$2</c:f>
              <c:strCache>
                <c:ptCount val="1"/>
                <c:pt idx="0">
                  <c:v>M1: známka 2</c:v>
                </c:pt>
              </c:strCache>
            </c:strRef>
          </c:tx>
          <c:invertIfNegative val="0"/>
          <c:cat>
            <c:strRef>
              <c:f>celkem!$A$42:$A$48</c:f>
              <c:strCache>
                <c:ptCount val="7"/>
                <c:pt idx="0">
                  <c:v>6. Humanities</c:v>
                </c:pt>
                <c:pt idx="1">
                  <c:v>Decil</c:v>
                </c:pt>
                <c:pt idx="2">
                  <c:v>Q1</c:v>
                </c:pt>
                <c:pt idx="3">
                  <c:v>Q2</c:v>
                </c:pt>
                <c:pt idx="4">
                  <c:v>Q3</c:v>
                </c:pt>
                <c:pt idx="5">
                  <c:v>Q4</c:v>
                </c:pt>
                <c:pt idx="6">
                  <c:v>N/A</c:v>
                </c:pt>
              </c:strCache>
            </c:strRef>
          </c:cat>
          <c:val>
            <c:numRef>
              <c:f>celkem!$C$42:$C$48</c:f>
              <c:numCache>
                <c:formatCode>0%</c:formatCode>
                <c:ptCount val="7"/>
                <c:pt idx="1">
                  <c:v>0.5</c:v>
                </c:pt>
                <c:pt idx="2">
                  <c:v>0.625</c:v>
                </c:pt>
                <c:pt idx="3">
                  <c:v>0.51600000000000001</c:v>
                </c:pt>
                <c:pt idx="4">
                  <c:v>0.41199999999999998</c:v>
                </c:pt>
                <c:pt idx="5">
                  <c:v>0.2</c:v>
                </c:pt>
                <c:pt idx="6">
                  <c:v>0.46300000000000002</c:v>
                </c:pt>
              </c:numCache>
            </c:numRef>
          </c:val>
        </c:ser>
        <c:ser>
          <c:idx val="2"/>
          <c:order val="2"/>
          <c:tx>
            <c:strRef>
              <c:f>celkem!$D$1:$D$2</c:f>
              <c:strCache>
                <c:ptCount val="1"/>
                <c:pt idx="0">
                  <c:v>M1: známka 3</c:v>
                </c:pt>
              </c:strCache>
            </c:strRef>
          </c:tx>
          <c:invertIfNegative val="0"/>
          <c:cat>
            <c:strRef>
              <c:f>celkem!$A$42:$A$48</c:f>
              <c:strCache>
                <c:ptCount val="7"/>
                <c:pt idx="0">
                  <c:v>6. Humanities</c:v>
                </c:pt>
                <c:pt idx="1">
                  <c:v>Decil</c:v>
                </c:pt>
                <c:pt idx="2">
                  <c:v>Q1</c:v>
                </c:pt>
                <c:pt idx="3">
                  <c:v>Q2</c:v>
                </c:pt>
                <c:pt idx="4">
                  <c:v>Q3</c:v>
                </c:pt>
                <c:pt idx="5">
                  <c:v>Q4</c:v>
                </c:pt>
                <c:pt idx="6">
                  <c:v>N/A</c:v>
                </c:pt>
              </c:strCache>
            </c:strRef>
          </c:cat>
          <c:val>
            <c:numRef>
              <c:f>celkem!$D$42:$D$48</c:f>
              <c:numCache>
                <c:formatCode>0%</c:formatCode>
                <c:ptCount val="7"/>
                <c:pt idx="1">
                  <c:v>0.33300000000000002</c:v>
                </c:pt>
                <c:pt idx="2">
                  <c:v>0.312</c:v>
                </c:pt>
                <c:pt idx="3">
                  <c:v>0.28999999999999998</c:v>
                </c:pt>
                <c:pt idx="4">
                  <c:v>0.35299999999999998</c:v>
                </c:pt>
                <c:pt idx="5">
                  <c:v>0.6</c:v>
                </c:pt>
                <c:pt idx="6">
                  <c:v>0.44400000000000001</c:v>
                </c:pt>
              </c:numCache>
            </c:numRef>
          </c:val>
        </c:ser>
        <c:ser>
          <c:idx val="3"/>
          <c:order val="3"/>
          <c:tx>
            <c:strRef>
              <c:f>celkem!$E$1:$E$2</c:f>
              <c:strCache>
                <c:ptCount val="1"/>
                <c:pt idx="0">
                  <c:v>M1: známka 4</c:v>
                </c:pt>
              </c:strCache>
            </c:strRef>
          </c:tx>
          <c:invertIfNegative val="0"/>
          <c:cat>
            <c:strRef>
              <c:f>celkem!$A$42:$A$48</c:f>
              <c:strCache>
                <c:ptCount val="7"/>
                <c:pt idx="0">
                  <c:v>6. Humanities</c:v>
                </c:pt>
                <c:pt idx="1">
                  <c:v>Decil</c:v>
                </c:pt>
                <c:pt idx="2">
                  <c:v>Q1</c:v>
                </c:pt>
                <c:pt idx="3">
                  <c:v>Q2</c:v>
                </c:pt>
                <c:pt idx="4">
                  <c:v>Q3</c:v>
                </c:pt>
                <c:pt idx="5">
                  <c:v>Q4</c:v>
                </c:pt>
                <c:pt idx="6">
                  <c:v>N/A</c:v>
                </c:pt>
              </c:strCache>
            </c:strRef>
          </c:cat>
          <c:val>
            <c:numRef>
              <c:f>celkem!$E$42:$E$48</c:f>
              <c:numCache>
                <c:formatCode>0%</c:formatCode>
                <c:ptCount val="7"/>
                <c:pt idx="3">
                  <c:v>3.2000000000000001E-2</c:v>
                </c:pt>
                <c:pt idx="4">
                  <c:v>5.8999999999999997E-2</c:v>
                </c:pt>
                <c:pt idx="5">
                  <c:v>0.2</c:v>
                </c:pt>
                <c:pt idx="6">
                  <c:v>5.6000000000000001E-2</c:v>
                </c:pt>
              </c:numCache>
            </c:numRef>
          </c:val>
        </c:ser>
        <c:ser>
          <c:idx val="4"/>
          <c:order val="4"/>
          <c:tx>
            <c:strRef>
              <c:f>celkem!$F$1:$F$2</c:f>
              <c:strCache>
                <c:ptCount val="1"/>
                <c:pt idx="0">
                  <c:v>M1: známka 5</c:v>
                </c:pt>
              </c:strCache>
            </c:strRef>
          </c:tx>
          <c:invertIfNegative val="0"/>
          <c:cat>
            <c:strRef>
              <c:f>celkem!$A$42:$A$48</c:f>
              <c:strCache>
                <c:ptCount val="7"/>
                <c:pt idx="0">
                  <c:v>6. Humanities</c:v>
                </c:pt>
                <c:pt idx="1">
                  <c:v>Decil</c:v>
                </c:pt>
                <c:pt idx="2">
                  <c:v>Q1</c:v>
                </c:pt>
                <c:pt idx="3">
                  <c:v>Q2</c:v>
                </c:pt>
                <c:pt idx="4">
                  <c:v>Q3</c:v>
                </c:pt>
                <c:pt idx="5">
                  <c:v>Q4</c:v>
                </c:pt>
                <c:pt idx="6">
                  <c:v>N/A</c:v>
                </c:pt>
              </c:strCache>
            </c:strRef>
          </c:cat>
          <c:val>
            <c:numRef>
              <c:f>celkem!$F$42:$F$48</c:f>
              <c:numCache>
                <c:formatCode>0%</c:formatCode>
                <c:ptCount val="7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116800"/>
        <c:axId val="125118336"/>
      </c:barChart>
      <c:catAx>
        <c:axId val="125116800"/>
        <c:scaling>
          <c:orientation val="minMax"/>
        </c:scaling>
        <c:delete val="0"/>
        <c:axPos val="b"/>
        <c:majorTickMark val="out"/>
        <c:minorTickMark val="none"/>
        <c:tickLblPos val="nextTo"/>
        <c:crossAx val="125118336"/>
        <c:crosses val="autoZero"/>
        <c:auto val="1"/>
        <c:lblAlgn val="ctr"/>
        <c:lblOffset val="100"/>
        <c:noMultiLvlLbl val="0"/>
      </c:catAx>
      <c:valAx>
        <c:axId val="12511833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251168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</xdr:colOff>
      <xdr:row>52</xdr:row>
      <xdr:rowOff>66674</xdr:rowOff>
    </xdr:from>
    <xdr:ext cx="4762500" cy="1762125"/>
    <xdr:sp macro="" textlink="">
      <xdr:nvSpPr>
        <xdr:cNvPr id="2" name="TextovéPole 1"/>
        <xdr:cNvSpPr txBox="1"/>
      </xdr:nvSpPr>
      <xdr:spPr>
        <a:xfrm>
          <a:off x="47625" y="9172574"/>
          <a:ext cx="4762500" cy="1762125"/>
        </a:xfrm>
        <a:prstGeom prst="rect">
          <a:avLst/>
        </a:prstGeom>
        <a:noFill/>
        <a:ln w="12700" cap="flat">
          <a:noFill/>
          <a:miter lim="400000"/>
        </a:ln>
        <a:effectLst/>
        <a:sp3d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xdr:style>
      <xdr:txBody>
        <a:bodyPr rot="0" spcFirstLastPara="1" vertOverflow="clip" horzOverflow="clip" vert="horz" wrap="square" lIns="50800" tIns="50800" rIns="50800" bIns="50800" numCol="1" spcCol="38100" rtlCol="0" anchor="t">
          <a:noAutofit/>
        </a:bodyPr>
        <a:lstStyle/>
        <a:p>
          <a:pPr marL="0" marR="0" indent="0" algn="l" defTabSz="457200" rtl="0" eaLnBrk="1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0" i="0" u="none" strike="noStrike">
              <a:effectLst/>
              <a:latin typeface="+mn-lt"/>
              <a:ea typeface="+mn-ea"/>
              <a:cs typeface="+mn-cs"/>
            </a:rPr>
            <a:t>Tabulka ukazuje jak vysoké procento článků, které jsou zařazeny v jednotlivých kvartilech, obdrželo v peer review známky 1-5. </a:t>
          </a:r>
          <a:r>
            <a:rPr lang="cs-CZ" sz="1100" b="0" i="0" baseline="0">
              <a:effectLst/>
              <a:latin typeface="+mn-lt"/>
              <a:ea typeface="+mn-ea"/>
              <a:cs typeface="+mn-cs"/>
            </a:rPr>
            <a:t>Je zřejmé, že vztah mezi vysokým hodnocením v modulech M1 a M2 existuje, ale zároveň není absolutní. Z kvartilového umístění nelze predikovat přesnou známku. M1 a M2 jsou tudíž komplementární, zároveň ale nejsou vzájemně zastupitelné.</a:t>
          </a:r>
        </a:p>
        <a:p>
          <a:pPr marL="0" marR="0" indent="0" algn="l" defTabSz="457200" rtl="0" eaLnBrk="1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0" i="0" baseline="0">
              <a:effectLst/>
              <a:latin typeface="+mn-lt"/>
              <a:ea typeface="+mn-ea"/>
              <a:cs typeface="+mn-cs"/>
            </a:rPr>
            <a:t> </a:t>
          </a:r>
        </a:p>
        <a:p>
          <a:pPr marL="0" marR="0" indent="0" algn="l" defTabSz="457200" rtl="0" eaLnBrk="1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/>
            <a:t>Téměř 10% výsledků bylo</a:t>
          </a:r>
          <a:r>
            <a:rPr lang="cs-CZ" baseline="0"/>
            <a:t> hodnoceno podle kritéria společenské relevance, takže se nepotvrzuje ani předpoklad, že bibliometrizovatelné výsledky nemohou být aplikační.</a:t>
          </a:r>
          <a:endParaRPr kumimoji="0" lang="cs-CZ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endParaRPr>
        </a:p>
      </xdr:txBody>
    </xdr:sp>
    <xdr:clientData/>
  </xdr:oneCellAnchor>
  <xdr:twoCellAnchor>
    <xdr:from>
      <xdr:col>8</xdr:col>
      <xdr:colOff>485775</xdr:colOff>
      <xdr:row>0</xdr:row>
      <xdr:rowOff>152400</xdr:rowOff>
    </xdr:from>
    <xdr:to>
      <xdr:col>13</xdr:col>
      <xdr:colOff>2295525</xdr:colOff>
      <xdr:row>15</xdr:row>
      <xdr:rowOff>123825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2600325</xdr:colOff>
      <xdr:row>0</xdr:row>
      <xdr:rowOff>200025</xdr:rowOff>
    </xdr:from>
    <xdr:to>
      <xdr:col>21</xdr:col>
      <xdr:colOff>257175</xdr:colOff>
      <xdr:row>16</xdr:row>
      <xdr:rowOff>9525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381000</xdr:colOff>
      <xdr:row>18</xdr:row>
      <xdr:rowOff>38100</xdr:rowOff>
    </xdr:from>
    <xdr:to>
      <xdr:col>13</xdr:col>
      <xdr:colOff>2190750</xdr:colOff>
      <xdr:row>33</xdr:row>
      <xdr:rowOff>28575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2571750</xdr:colOff>
      <xdr:row>17</xdr:row>
      <xdr:rowOff>152400</xdr:rowOff>
    </xdr:from>
    <xdr:to>
      <xdr:col>21</xdr:col>
      <xdr:colOff>228600</xdr:colOff>
      <xdr:row>32</xdr:row>
      <xdr:rowOff>142875</xdr:rowOff>
    </xdr:to>
    <xdr:graphicFrame macro="">
      <xdr:nvGraphicFramePr>
        <xdr:cNvPr id="6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342900</xdr:colOff>
      <xdr:row>34</xdr:row>
      <xdr:rowOff>114300</xdr:rowOff>
    </xdr:from>
    <xdr:to>
      <xdr:col>13</xdr:col>
      <xdr:colOff>2152650</xdr:colOff>
      <xdr:row>51</xdr:row>
      <xdr:rowOff>104775</xdr:rowOff>
    </xdr:to>
    <xdr:graphicFrame macro="">
      <xdr:nvGraphicFramePr>
        <xdr:cNvPr id="7" name="Graf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2543175</xdr:colOff>
      <xdr:row>34</xdr:row>
      <xdr:rowOff>133350</xdr:rowOff>
    </xdr:from>
    <xdr:to>
      <xdr:col>21</xdr:col>
      <xdr:colOff>200025</xdr:colOff>
      <xdr:row>51</xdr:row>
      <xdr:rowOff>123825</xdr:rowOff>
    </xdr:to>
    <xdr:graphicFrame macro="">
      <xdr:nvGraphicFramePr>
        <xdr:cNvPr id="8" name="Graf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showGridLines="0" tabSelected="1" workbookViewId="0">
      <selection sqref="A1:H2"/>
    </sheetView>
  </sheetViews>
  <sheetFormatPr defaultColWidth="8.28515625" defaultRowHeight="20.100000000000001" customHeight="1"/>
  <cols>
    <col min="1" max="1" width="28.28515625" style="1" customWidth="1"/>
    <col min="2" max="6" width="5.7109375" style="1" customWidth="1"/>
    <col min="7" max="7" width="7.7109375" style="1" customWidth="1"/>
    <col min="8" max="8" width="11.28515625" style="1" customWidth="1"/>
    <col min="9" max="9" width="8.28515625" style="1" customWidth="1"/>
    <col min="10" max="13" width="8.28515625" style="1"/>
    <col min="14" max="14" width="45.7109375" style="1" customWidth="1"/>
    <col min="15" max="16384" width="8.28515625" style="1"/>
  </cols>
  <sheetData>
    <row r="1" spans="1:8" ht="20.100000000000001" customHeight="1">
      <c r="A1" s="34" t="s">
        <v>26</v>
      </c>
      <c r="B1" s="36" t="s">
        <v>18</v>
      </c>
      <c r="C1" s="37"/>
      <c r="D1" s="37"/>
      <c r="E1" s="37"/>
      <c r="F1" s="37"/>
      <c r="G1" s="38"/>
      <c r="H1" s="39" t="s">
        <v>19</v>
      </c>
    </row>
    <row r="2" spans="1:8" ht="20.25" customHeight="1">
      <c r="A2" s="35"/>
      <c r="B2" s="2" t="s">
        <v>6</v>
      </c>
      <c r="C2" s="2" t="s">
        <v>7</v>
      </c>
      <c r="D2" s="2" t="s">
        <v>8</v>
      </c>
      <c r="E2" s="2" t="s">
        <v>9</v>
      </c>
      <c r="F2" s="2" t="s">
        <v>10</v>
      </c>
      <c r="G2" s="2" t="s">
        <v>11</v>
      </c>
      <c r="H2" s="40"/>
    </row>
    <row r="3" spans="1:8" ht="12.75">
      <c r="A3" s="3" t="s">
        <v>12</v>
      </c>
      <c r="B3" s="9"/>
      <c r="C3" s="10"/>
      <c r="D3" s="10"/>
      <c r="E3" s="10"/>
      <c r="F3" s="10"/>
      <c r="G3" s="10"/>
      <c r="H3" s="13">
        <f>SUM(H5:H9)</f>
        <v>1270</v>
      </c>
    </row>
    <row r="4" spans="1:8" ht="12.75">
      <c r="A4" s="3" t="s">
        <v>0</v>
      </c>
      <c r="B4" s="11">
        <v>0.3</v>
      </c>
      <c r="C4" s="10">
        <v>0.47</v>
      </c>
      <c r="D4" s="10">
        <v>0.191</v>
      </c>
      <c r="E4" s="10">
        <v>1.0999999999999999E-2</v>
      </c>
      <c r="F4" s="10"/>
      <c r="G4" s="10">
        <v>2.7E-2</v>
      </c>
      <c r="H4" s="4">
        <v>744</v>
      </c>
    </row>
    <row r="5" spans="1:8" ht="12.75">
      <c r="A5" s="3" t="s">
        <v>1</v>
      </c>
      <c r="B5" s="9">
        <v>0.24399999999999999</v>
      </c>
      <c r="C5" s="10">
        <v>0.46300000000000002</v>
      </c>
      <c r="D5" s="10">
        <v>0.249</v>
      </c>
      <c r="E5" s="10">
        <v>0.02</v>
      </c>
      <c r="F5" s="10"/>
      <c r="G5" s="10">
        <v>2.3E-2</v>
      </c>
      <c r="H5" s="4">
        <v>1110</v>
      </c>
    </row>
    <row r="6" spans="1:8" ht="12.75">
      <c r="A6" s="3" t="s">
        <v>2</v>
      </c>
      <c r="B6" s="9">
        <v>6.4000000000000001E-2</v>
      </c>
      <c r="C6" s="10">
        <v>0.43099999999999999</v>
      </c>
      <c r="D6" s="10">
        <v>0.40400000000000003</v>
      </c>
      <c r="E6" s="10">
        <v>5.5E-2</v>
      </c>
      <c r="F6" s="10">
        <v>8.9999999999999993E-3</v>
      </c>
      <c r="G6" s="10">
        <v>3.6999999999999998E-2</v>
      </c>
      <c r="H6" s="4">
        <v>109</v>
      </c>
    </row>
    <row r="7" spans="1:8" ht="12.75">
      <c r="A7" s="3" t="s">
        <v>3</v>
      </c>
      <c r="B7" s="9"/>
      <c r="C7" s="10">
        <v>0.40699999999999997</v>
      </c>
      <c r="D7" s="10">
        <v>0.48099999999999998</v>
      </c>
      <c r="E7" s="10">
        <v>7.3999999999999996E-2</v>
      </c>
      <c r="F7" s="10"/>
      <c r="G7" s="10">
        <v>3.6999999999999998E-2</v>
      </c>
      <c r="H7" s="4">
        <v>27</v>
      </c>
    </row>
    <row r="8" spans="1:8" ht="12.75">
      <c r="A8" s="3" t="s">
        <v>4</v>
      </c>
      <c r="B8" s="26"/>
      <c r="C8" s="27">
        <v>0.125</v>
      </c>
      <c r="D8" s="27">
        <v>0.25</v>
      </c>
      <c r="E8" s="28">
        <v>0.5</v>
      </c>
      <c r="F8" s="28">
        <v>0.125</v>
      </c>
      <c r="G8" s="28"/>
      <c r="H8" s="29">
        <v>8</v>
      </c>
    </row>
    <row r="9" spans="1:8" ht="12.75">
      <c r="A9" s="3" t="s">
        <v>5</v>
      </c>
      <c r="B9" s="9">
        <v>0.125</v>
      </c>
      <c r="C9" s="10">
        <v>0.25</v>
      </c>
      <c r="D9" s="10">
        <v>0.375</v>
      </c>
      <c r="E9" s="10">
        <v>0.188</v>
      </c>
      <c r="F9" s="10">
        <v>6.2E-2</v>
      </c>
      <c r="G9" s="10"/>
      <c r="H9" s="4">
        <v>16</v>
      </c>
    </row>
    <row r="10" spans="1:8" ht="12.75">
      <c r="A10" s="5"/>
      <c r="B10" s="9"/>
      <c r="C10" s="10"/>
      <c r="D10" s="10"/>
      <c r="E10" s="10"/>
      <c r="F10" s="10"/>
      <c r="G10" s="10"/>
      <c r="H10" s="6"/>
    </row>
    <row r="11" spans="1:8" ht="12.75">
      <c r="A11" s="3" t="s">
        <v>28</v>
      </c>
      <c r="B11" s="9"/>
      <c r="C11" s="10"/>
      <c r="D11" s="10"/>
      <c r="E11" s="10"/>
      <c r="F11" s="10"/>
      <c r="G11" s="10"/>
      <c r="H11" s="14">
        <f>SUM(H13:H17)</f>
        <v>330</v>
      </c>
    </row>
    <row r="12" spans="1:8" ht="12.75">
      <c r="A12" s="3" t="s">
        <v>0</v>
      </c>
      <c r="B12" s="9">
        <v>0.108</v>
      </c>
      <c r="C12" s="10">
        <v>0.3</v>
      </c>
      <c r="D12" s="10">
        <v>0.40799999999999997</v>
      </c>
      <c r="E12" s="10">
        <v>0.11700000000000001</v>
      </c>
      <c r="F12" s="10">
        <v>0.05</v>
      </c>
      <c r="G12" s="10">
        <v>1.7000000000000001E-2</v>
      </c>
      <c r="H12" s="4">
        <v>120</v>
      </c>
    </row>
    <row r="13" spans="1:8" ht="12.75">
      <c r="A13" s="3" t="s">
        <v>1</v>
      </c>
      <c r="B13" s="9">
        <v>5.2999999999999999E-2</v>
      </c>
      <c r="C13" s="10">
        <v>0.29599999999999999</v>
      </c>
      <c r="D13" s="10">
        <v>0.441</v>
      </c>
      <c r="E13" s="10">
        <v>0.154</v>
      </c>
      <c r="F13" s="10">
        <v>4.9000000000000002E-2</v>
      </c>
      <c r="G13" s="10">
        <v>8.0000000000000002E-3</v>
      </c>
      <c r="H13" s="4">
        <v>247</v>
      </c>
    </row>
    <row r="14" spans="1:8" ht="12.75">
      <c r="A14" s="3" t="s">
        <v>2</v>
      </c>
      <c r="B14" s="9">
        <v>2.8000000000000001E-2</v>
      </c>
      <c r="C14" s="10">
        <v>0.22500000000000001</v>
      </c>
      <c r="D14" s="10">
        <v>0.437</v>
      </c>
      <c r="E14" s="10">
        <v>0.29599999999999999</v>
      </c>
      <c r="F14" s="10">
        <v>1.4E-2</v>
      </c>
      <c r="G14" s="10"/>
      <c r="H14" s="4">
        <v>71</v>
      </c>
    </row>
    <row r="15" spans="1:8" ht="12.75">
      <c r="A15" s="3" t="s">
        <v>3</v>
      </c>
      <c r="B15" s="9"/>
      <c r="C15" s="10">
        <v>0.2</v>
      </c>
      <c r="D15" s="10">
        <v>0.3</v>
      </c>
      <c r="E15" s="10">
        <v>0.3</v>
      </c>
      <c r="F15" s="10">
        <v>0.2</v>
      </c>
      <c r="G15" s="10"/>
      <c r="H15" s="4">
        <v>10</v>
      </c>
    </row>
    <row r="16" spans="1:8" ht="12.75">
      <c r="A16" s="3" t="s">
        <v>4</v>
      </c>
      <c r="B16" s="26"/>
      <c r="C16" s="27"/>
      <c r="D16" s="27"/>
      <c r="E16" s="28"/>
      <c r="F16" s="28">
        <v>1</v>
      </c>
      <c r="G16" s="28"/>
      <c r="H16" s="29">
        <v>1</v>
      </c>
    </row>
    <row r="17" spans="1:8" ht="12.75">
      <c r="A17" s="3" t="s">
        <v>5</v>
      </c>
      <c r="B17" s="26"/>
      <c r="C17" s="27"/>
      <c r="D17" s="27"/>
      <c r="E17" s="28">
        <v>1</v>
      </c>
      <c r="F17" s="28"/>
      <c r="G17" s="28"/>
      <c r="H17" s="29">
        <v>1</v>
      </c>
    </row>
    <row r="18" spans="1:8" ht="12.75">
      <c r="A18" s="5"/>
      <c r="B18" s="9"/>
      <c r="C18" s="10"/>
      <c r="D18" s="10"/>
      <c r="E18" s="10"/>
      <c r="F18" s="10"/>
      <c r="G18" s="10"/>
    </row>
    <row r="19" spans="1:8" ht="12.75">
      <c r="A19" s="3" t="s">
        <v>29</v>
      </c>
      <c r="B19" s="9"/>
      <c r="C19" s="10"/>
      <c r="D19" s="10"/>
      <c r="E19" s="10"/>
      <c r="F19" s="10"/>
      <c r="G19" s="10"/>
      <c r="H19" s="14">
        <f>SUM(H21:H25)</f>
        <v>373</v>
      </c>
    </row>
    <row r="20" spans="1:8" ht="12.75">
      <c r="A20" s="3" t="s">
        <v>0</v>
      </c>
      <c r="B20" s="9">
        <v>0.42</v>
      </c>
      <c r="C20" s="10">
        <v>0.41599999999999998</v>
      </c>
      <c r="D20" s="10">
        <v>0.15</v>
      </c>
      <c r="E20" s="10">
        <v>8.9999999999999993E-3</v>
      </c>
      <c r="F20" s="10"/>
      <c r="G20" s="10"/>
      <c r="H20" s="4">
        <v>226</v>
      </c>
    </row>
    <row r="21" spans="1:8" ht="12.75">
      <c r="A21" s="3" t="s">
        <v>1</v>
      </c>
      <c r="B21" s="9">
        <v>0.32</v>
      </c>
      <c r="C21" s="10">
        <v>0.40400000000000003</v>
      </c>
      <c r="D21" s="10">
        <v>0.25700000000000001</v>
      </c>
      <c r="E21" s="10">
        <v>1.6E-2</v>
      </c>
      <c r="F21" s="10"/>
      <c r="G21" s="10"/>
      <c r="H21" s="4">
        <v>319</v>
      </c>
    </row>
    <row r="22" spans="1:8" ht="12.75">
      <c r="A22" s="3" t="s">
        <v>2</v>
      </c>
      <c r="B22" s="9"/>
      <c r="C22" s="10">
        <v>0.38900000000000001</v>
      </c>
      <c r="D22" s="10">
        <v>0.58299999999999996</v>
      </c>
      <c r="E22" s="10">
        <v>2.8000000000000001E-2</v>
      </c>
      <c r="F22" s="10"/>
      <c r="G22" s="10"/>
      <c r="H22" s="4">
        <v>36</v>
      </c>
    </row>
    <row r="23" spans="1:8" ht="12.75">
      <c r="A23" s="3" t="s">
        <v>3</v>
      </c>
      <c r="B23" s="9"/>
      <c r="C23" s="10">
        <v>0.45500000000000002</v>
      </c>
      <c r="D23" s="10">
        <v>0.36399999999999999</v>
      </c>
      <c r="E23" s="10">
        <v>9.0999999999999998E-2</v>
      </c>
      <c r="F23" s="10">
        <v>9.0999999999999998E-2</v>
      </c>
      <c r="G23" s="10"/>
      <c r="H23" s="4">
        <v>11</v>
      </c>
    </row>
    <row r="24" spans="1:8" ht="12.75">
      <c r="A24" s="3" t="s">
        <v>4</v>
      </c>
      <c r="B24" s="26"/>
      <c r="C24" s="27"/>
      <c r="D24" s="27">
        <v>0.5</v>
      </c>
      <c r="E24" s="28">
        <v>0.5</v>
      </c>
      <c r="F24" s="28"/>
      <c r="G24" s="28"/>
      <c r="H24" s="29">
        <v>2</v>
      </c>
    </row>
    <row r="25" spans="1:8" ht="12.75">
      <c r="A25" s="3" t="s">
        <v>5</v>
      </c>
      <c r="B25" s="26">
        <v>0.2</v>
      </c>
      <c r="C25" s="27"/>
      <c r="D25" s="27">
        <v>0.4</v>
      </c>
      <c r="E25" s="28">
        <v>0.4</v>
      </c>
      <c r="F25" s="28"/>
      <c r="G25" s="28"/>
      <c r="H25" s="29">
        <v>5</v>
      </c>
    </row>
    <row r="26" spans="1:8" ht="12.75">
      <c r="A26" s="5"/>
      <c r="B26" s="9"/>
      <c r="C26" s="10"/>
      <c r="D26" s="10"/>
      <c r="E26" s="10"/>
      <c r="F26" s="10"/>
      <c r="G26" s="10"/>
      <c r="H26" s="6"/>
    </row>
    <row r="27" spans="1:8" ht="12.75">
      <c r="A27" s="3" t="s">
        <v>30</v>
      </c>
      <c r="B27" s="9"/>
      <c r="C27" s="10"/>
      <c r="D27" s="10"/>
      <c r="E27" s="10"/>
      <c r="F27" s="10"/>
      <c r="G27" s="10"/>
      <c r="H27" s="14">
        <f>SUM(H29:H32)</f>
        <v>111</v>
      </c>
    </row>
    <row r="28" spans="1:8" ht="12.75">
      <c r="A28" s="3" t="s">
        <v>0</v>
      </c>
      <c r="B28" s="9">
        <v>0.14699999999999999</v>
      </c>
      <c r="C28" s="10">
        <v>0.55900000000000005</v>
      </c>
      <c r="D28" s="10">
        <v>0.17599999999999999</v>
      </c>
      <c r="E28" s="10">
        <v>8.7999999999999995E-2</v>
      </c>
      <c r="F28" s="10"/>
      <c r="G28" s="10">
        <v>2.9000000000000001E-2</v>
      </c>
      <c r="H28" s="4">
        <v>34</v>
      </c>
    </row>
    <row r="29" spans="1:8" ht="12.75">
      <c r="A29" s="3" t="s">
        <v>1</v>
      </c>
      <c r="B29" s="9">
        <v>0.11700000000000001</v>
      </c>
      <c r="C29" s="10">
        <v>0.39</v>
      </c>
      <c r="D29" s="10">
        <v>0.42899999999999999</v>
      </c>
      <c r="E29" s="10">
        <v>5.1999999999999998E-2</v>
      </c>
      <c r="F29" s="10"/>
      <c r="G29" s="10">
        <v>1.2999999999999999E-2</v>
      </c>
      <c r="H29" s="4">
        <v>77</v>
      </c>
    </row>
    <row r="30" spans="1:8" ht="12.75">
      <c r="A30" s="3" t="s">
        <v>2</v>
      </c>
      <c r="B30" s="9">
        <v>0.111</v>
      </c>
      <c r="C30" s="10">
        <v>0.185</v>
      </c>
      <c r="D30" s="10">
        <v>0.51900000000000002</v>
      </c>
      <c r="E30" s="10">
        <v>0.185</v>
      </c>
      <c r="F30" s="10"/>
      <c r="G30" s="10"/>
      <c r="H30" s="4">
        <v>27</v>
      </c>
    </row>
    <row r="31" spans="1:8" ht="12.75">
      <c r="A31" s="3" t="s">
        <v>3</v>
      </c>
      <c r="B31" s="30"/>
      <c r="C31" s="31"/>
      <c r="D31" s="31">
        <v>0.75</v>
      </c>
      <c r="E31" s="31">
        <v>0.25</v>
      </c>
      <c r="F31" s="31"/>
      <c r="G31" s="31"/>
      <c r="H31" s="32">
        <v>4</v>
      </c>
    </row>
    <row r="32" spans="1:8" ht="12.75">
      <c r="A32" s="3" t="s">
        <v>5</v>
      </c>
      <c r="B32" s="30"/>
      <c r="C32" s="31"/>
      <c r="D32" s="31">
        <v>1</v>
      </c>
      <c r="E32" s="31"/>
      <c r="F32" s="31"/>
      <c r="G32" s="31"/>
      <c r="H32" s="32">
        <v>3</v>
      </c>
    </row>
    <row r="33" spans="1:8" ht="12.75">
      <c r="A33" s="5"/>
      <c r="B33" s="9"/>
      <c r="C33" s="10"/>
      <c r="D33" s="10"/>
      <c r="E33" s="10"/>
      <c r="F33" s="10"/>
      <c r="G33" s="10"/>
    </row>
    <row r="34" spans="1:8" ht="12.75">
      <c r="A34" s="3" t="s">
        <v>31</v>
      </c>
      <c r="B34" s="9"/>
      <c r="C34" s="10"/>
      <c r="D34" s="10"/>
      <c r="E34" s="10"/>
      <c r="F34" s="10"/>
      <c r="G34" s="10"/>
      <c r="H34" s="13">
        <f>SUM(H36:H40)</f>
        <v>212</v>
      </c>
    </row>
    <row r="35" spans="1:8" ht="12.75">
      <c r="A35" s="3" t="s">
        <v>0</v>
      </c>
      <c r="B35" s="9">
        <v>0.30199999999999999</v>
      </c>
      <c r="C35" s="10">
        <v>0.372</v>
      </c>
      <c r="D35" s="10">
        <v>0.23300000000000001</v>
      </c>
      <c r="E35" s="10">
        <v>4.7E-2</v>
      </c>
      <c r="F35" s="10">
        <v>2.3E-2</v>
      </c>
      <c r="G35" s="10">
        <v>2.3E-2</v>
      </c>
      <c r="H35" s="4">
        <v>43</v>
      </c>
    </row>
    <row r="36" spans="1:8" ht="12.75">
      <c r="A36" s="3" t="s">
        <v>1</v>
      </c>
      <c r="B36" s="9">
        <v>0.23699999999999999</v>
      </c>
      <c r="C36" s="10">
        <v>0.433</v>
      </c>
      <c r="D36" s="10">
        <v>0.25800000000000001</v>
      </c>
      <c r="E36" s="10">
        <v>4.1000000000000002E-2</v>
      </c>
      <c r="F36" s="10">
        <v>2.1000000000000001E-2</v>
      </c>
      <c r="G36" s="10">
        <v>0.01</v>
      </c>
      <c r="H36" s="4">
        <v>97</v>
      </c>
    </row>
    <row r="37" spans="1:8" ht="12.75">
      <c r="A37" s="3" t="s">
        <v>2</v>
      </c>
      <c r="B37" s="9">
        <v>6.0999999999999999E-2</v>
      </c>
      <c r="C37" s="10">
        <v>0.36699999999999999</v>
      </c>
      <c r="D37" s="10">
        <v>0.51</v>
      </c>
      <c r="E37" s="10">
        <v>4.1000000000000002E-2</v>
      </c>
      <c r="F37" s="10">
        <v>0.02</v>
      </c>
      <c r="G37" s="10"/>
      <c r="H37" s="4">
        <v>49</v>
      </c>
    </row>
    <row r="38" spans="1:8" ht="12.75">
      <c r="A38" s="3" t="s">
        <v>3</v>
      </c>
      <c r="B38" s="9">
        <v>6.2E-2</v>
      </c>
      <c r="C38" s="10">
        <v>0.25</v>
      </c>
      <c r="D38" s="10">
        <v>0.5</v>
      </c>
      <c r="E38" s="10">
        <v>9.4E-2</v>
      </c>
      <c r="F38" s="10">
        <v>9.4E-2</v>
      </c>
      <c r="G38" s="10"/>
      <c r="H38" s="4">
        <v>32</v>
      </c>
    </row>
    <row r="39" spans="1:8" ht="12.75">
      <c r="A39" s="3" t="s">
        <v>4</v>
      </c>
      <c r="B39" s="9"/>
      <c r="C39" s="10">
        <v>0.13300000000000001</v>
      </c>
      <c r="D39" s="10">
        <v>0.33300000000000002</v>
      </c>
      <c r="E39" s="10">
        <v>0.46700000000000003</v>
      </c>
      <c r="F39" s="10">
        <v>6.7000000000000004E-2</v>
      </c>
      <c r="G39" s="10"/>
      <c r="H39" s="4">
        <v>15</v>
      </c>
    </row>
    <row r="40" spans="1:8" ht="12.75">
      <c r="A40" s="3" t="s">
        <v>5</v>
      </c>
      <c r="B40" s="9"/>
      <c r="C40" s="10">
        <v>0.158</v>
      </c>
      <c r="D40" s="10">
        <v>0.316</v>
      </c>
      <c r="E40" s="10">
        <v>0.21099999999999999</v>
      </c>
      <c r="F40" s="10">
        <v>0.316</v>
      </c>
      <c r="G40" s="10"/>
      <c r="H40" s="4">
        <v>19</v>
      </c>
    </row>
    <row r="41" spans="1:8" ht="12.75">
      <c r="A41" s="5"/>
      <c r="B41" s="9"/>
      <c r="C41" s="10"/>
      <c r="D41" s="10"/>
      <c r="E41" s="10"/>
      <c r="F41" s="10"/>
      <c r="G41" s="10"/>
    </row>
    <row r="42" spans="1:8" ht="12.75">
      <c r="A42" s="3" t="s">
        <v>27</v>
      </c>
      <c r="B42" s="9"/>
      <c r="C42" s="10"/>
      <c r="D42" s="10"/>
      <c r="E42" s="10"/>
      <c r="F42" s="10"/>
      <c r="G42" s="10"/>
      <c r="H42" s="13">
        <f>SUM(H44:H48)</f>
        <v>123</v>
      </c>
    </row>
    <row r="43" spans="1:8" ht="12.75">
      <c r="A43" s="3" t="s">
        <v>0</v>
      </c>
      <c r="B43" s="30">
        <v>0.16700000000000001</v>
      </c>
      <c r="C43" s="31">
        <v>0.5</v>
      </c>
      <c r="D43" s="31">
        <v>0.33300000000000002</v>
      </c>
      <c r="E43" s="31"/>
      <c r="F43" s="31"/>
      <c r="G43" s="31"/>
      <c r="H43" s="32">
        <v>6</v>
      </c>
    </row>
    <row r="44" spans="1:8" ht="12.75">
      <c r="A44" s="3" t="s">
        <v>1</v>
      </c>
      <c r="B44" s="9">
        <v>6.2E-2</v>
      </c>
      <c r="C44" s="10">
        <v>0.625</v>
      </c>
      <c r="D44" s="10">
        <v>0.312</v>
      </c>
      <c r="E44" s="10"/>
      <c r="F44" s="10"/>
      <c r="G44" s="10"/>
      <c r="H44" s="4">
        <v>16</v>
      </c>
    </row>
    <row r="45" spans="1:8" ht="12.75">
      <c r="A45" s="3" t="s">
        <v>2</v>
      </c>
      <c r="B45" s="9">
        <v>0.129</v>
      </c>
      <c r="C45" s="10">
        <v>0.51600000000000001</v>
      </c>
      <c r="D45" s="10">
        <v>0.28999999999999998</v>
      </c>
      <c r="E45" s="10">
        <v>3.2000000000000001E-2</v>
      </c>
      <c r="F45" s="10"/>
      <c r="G45" s="10">
        <v>3.2000000000000001E-2</v>
      </c>
      <c r="H45" s="4">
        <v>31</v>
      </c>
    </row>
    <row r="46" spans="1:8" ht="12.75">
      <c r="A46" s="3" t="s">
        <v>3</v>
      </c>
      <c r="B46" s="9">
        <v>0.17599999999999999</v>
      </c>
      <c r="C46" s="10">
        <v>0.41199999999999998</v>
      </c>
      <c r="D46" s="10">
        <v>0.35299999999999998</v>
      </c>
      <c r="E46" s="10">
        <v>5.8999999999999997E-2</v>
      </c>
      <c r="F46" s="10"/>
      <c r="G46" s="10"/>
      <c r="H46" s="4">
        <v>17</v>
      </c>
    </row>
    <row r="47" spans="1:8" ht="12.75">
      <c r="A47" s="3" t="s">
        <v>4</v>
      </c>
      <c r="B47" s="30"/>
      <c r="C47" s="31">
        <v>0.2</v>
      </c>
      <c r="D47" s="31">
        <v>0.6</v>
      </c>
      <c r="E47" s="31">
        <v>0.2</v>
      </c>
      <c r="F47" s="31"/>
      <c r="G47" s="31"/>
      <c r="H47" s="32">
        <v>5</v>
      </c>
    </row>
    <row r="48" spans="1:8" ht="12.75">
      <c r="A48" s="3" t="s">
        <v>5</v>
      </c>
      <c r="B48" s="9">
        <v>3.6999999999999998E-2</v>
      </c>
      <c r="C48" s="10">
        <v>0.46300000000000002</v>
      </c>
      <c r="D48" s="10">
        <v>0.44400000000000001</v>
      </c>
      <c r="E48" s="10">
        <v>5.6000000000000001E-2</v>
      </c>
      <c r="F48" s="10"/>
      <c r="G48" s="10"/>
      <c r="H48" s="4">
        <v>54</v>
      </c>
    </row>
    <row r="49" spans="1:8" ht="12.75">
      <c r="A49" s="23"/>
      <c r="B49" s="24"/>
      <c r="C49" s="25"/>
      <c r="D49" s="25"/>
      <c r="E49" s="25"/>
      <c r="F49" s="25"/>
      <c r="G49" s="25"/>
      <c r="H49" s="25"/>
    </row>
    <row r="50" spans="1:8" ht="12.75">
      <c r="A50" s="3" t="s">
        <v>22</v>
      </c>
      <c r="B50" s="9"/>
      <c r="C50" s="10"/>
      <c r="D50" s="10"/>
      <c r="E50" s="10"/>
      <c r="F50" s="10"/>
      <c r="G50" s="10"/>
      <c r="H50" s="22">
        <f>H42+H34+H27+H19+H11+H3</f>
        <v>2419</v>
      </c>
    </row>
    <row r="51" spans="1:8" ht="12.75">
      <c r="A51" s="5" t="s">
        <v>23</v>
      </c>
      <c r="B51" s="9"/>
      <c r="C51" s="10"/>
      <c r="D51" s="10"/>
      <c r="E51" s="10"/>
      <c r="F51" s="10"/>
      <c r="G51" s="21">
        <f>H51/H50</f>
        <v>0.89582472095907395</v>
      </c>
      <c r="H51" s="22">
        <f>'přínos k poznání'!H48</f>
        <v>2167</v>
      </c>
    </row>
    <row r="52" spans="1:8" ht="14.25" customHeight="1">
      <c r="A52" s="5" t="s">
        <v>25</v>
      </c>
      <c r="B52" s="9"/>
      <c r="C52" s="10"/>
      <c r="D52" s="10"/>
      <c r="E52" s="10"/>
      <c r="F52" s="10"/>
      <c r="G52" s="21">
        <f>H52/H50</f>
        <v>9.3013642000826791E-2</v>
      </c>
      <c r="H52" s="22">
        <f>'společenská relevance'!H46</f>
        <v>225</v>
      </c>
    </row>
    <row r="61" spans="1:8" ht="20.100000000000001" customHeight="1">
      <c r="A61" s="1" t="s">
        <v>20</v>
      </c>
    </row>
    <row r="62" spans="1:8" ht="20.100000000000001" customHeight="1">
      <c r="A62" s="33"/>
    </row>
    <row r="63" spans="1:8" ht="20.100000000000001" customHeight="1">
      <c r="A63" s="33"/>
    </row>
    <row r="64" spans="1:8" ht="20.100000000000001" customHeight="1">
      <c r="A64" s="33"/>
    </row>
    <row r="65" spans="1:1" ht="20.100000000000001" customHeight="1">
      <c r="A65" s="33"/>
    </row>
    <row r="66" spans="1:1" ht="20.100000000000001" customHeight="1">
      <c r="A66" s="33"/>
    </row>
  </sheetData>
  <mergeCells count="3">
    <mergeCell ref="A1:A2"/>
    <mergeCell ref="B1:G1"/>
    <mergeCell ref="H1:H2"/>
  </mergeCells>
  <conditionalFormatting sqref="B3:G3">
    <cfRule type="colorScale" priority="14">
      <colorScale>
        <cfvo type="min"/>
        <cfvo type="max"/>
        <color rgb="FFFF7128"/>
        <color rgb="FFFFEF9C"/>
      </colorScale>
    </cfRule>
  </conditionalFormatting>
  <pageMargins left="1" right="1" top="1" bottom="1" header="0.25" footer="0.25"/>
  <pageSetup orientation="portrait" r:id="rId1"/>
  <headerFooter>
    <oddFooter>&amp;C&amp;"Helvetica Neue,Regular"&amp;12&amp;K000000&amp;P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showGridLines="0" workbookViewId="0">
      <selection sqref="A1:H2"/>
    </sheetView>
  </sheetViews>
  <sheetFormatPr defaultColWidth="8.28515625" defaultRowHeight="20.100000000000001" customHeight="1"/>
  <cols>
    <col min="1" max="1" width="28.28515625" style="1" customWidth="1"/>
    <col min="2" max="7" width="5.7109375" style="1" customWidth="1"/>
    <col min="8" max="8" width="9.42578125" style="1" customWidth="1"/>
    <col min="9" max="9" width="8.28515625" style="1" customWidth="1"/>
    <col min="10" max="16384" width="8.28515625" style="1"/>
  </cols>
  <sheetData>
    <row r="1" spans="1:8" ht="20.100000000000001" customHeight="1">
      <c r="A1" s="34" t="s">
        <v>26</v>
      </c>
      <c r="B1" s="36" t="s">
        <v>18</v>
      </c>
      <c r="C1" s="37"/>
      <c r="D1" s="37"/>
      <c r="E1" s="37"/>
      <c r="F1" s="37"/>
      <c r="G1" s="38"/>
      <c r="H1" s="39" t="s">
        <v>19</v>
      </c>
    </row>
    <row r="2" spans="1:8" ht="20.25" customHeight="1">
      <c r="A2" s="35"/>
      <c r="B2" s="2" t="s">
        <v>6</v>
      </c>
      <c r="C2" s="2" t="s">
        <v>7</v>
      </c>
      <c r="D2" s="2" t="s">
        <v>8</v>
      </c>
      <c r="E2" s="2" t="s">
        <v>9</v>
      </c>
      <c r="F2" s="2" t="s">
        <v>10</v>
      </c>
      <c r="G2" s="2" t="s">
        <v>11</v>
      </c>
      <c r="H2" s="40"/>
    </row>
    <row r="3" spans="1:8" ht="12.75">
      <c r="A3" s="3" t="s">
        <v>12</v>
      </c>
      <c r="B3" s="7"/>
      <c r="C3" s="8"/>
      <c r="D3" s="8"/>
      <c r="E3" s="8"/>
      <c r="F3" s="8"/>
      <c r="G3" s="8"/>
      <c r="H3" s="13">
        <f>SUM(H5:H9)</f>
        <v>1188</v>
      </c>
    </row>
    <row r="4" spans="1:8" ht="12.75">
      <c r="A4" s="3" t="s">
        <v>0</v>
      </c>
      <c r="B4" s="7">
        <v>0.30399999999999999</v>
      </c>
      <c r="C4" s="8">
        <v>0.47399999999999998</v>
      </c>
      <c r="D4" s="8">
        <v>0.183</v>
      </c>
      <c r="E4" s="8">
        <v>0.01</v>
      </c>
      <c r="F4" s="8"/>
      <c r="G4" s="8">
        <v>2.8000000000000001E-2</v>
      </c>
      <c r="H4" s="4">
        <v>717</v>
      </c>
    </row>
    <row r="5" spans="1:8" ht="12.75">
      <c r="A5" s="3" t="s">
        <v>1</v>
      </c>
      <c r="B5" s="7">
        <v>0.25</v>
      </c>
      <c r="C5" s="8">
        <v>0.46899999999999997</v>
      </c>
      <c r="D5" s="8">
        <v>0.24199999999999999</v>
      </c>
      <c r="E5" s="8">
        <v>1.4E-2</v>
      </c>
      <c r="F5" s="8"/>
      <c r="G5" s="8">
        <v>2.3E-2</v>
      </c>
      <c r="H5" s="4">
        <v>1054</v>
      </c>
    </row>
    <row r="6" spans="1:8" ht="12.75">
      <c r="A6" s="3" t="s">
        <v>2</v>
      </c>
      <c r="B6" s="7">
        <v>7.0999999999999994E-2</v>
      </c>
      <c r="C6" s="8">
        <v>0.44400000000000001</v>
      </c>
      <c r="D6" s="8">
        <v>0.39400000000000002</v>
      </c>
      <c r="E6" s="8">
        <v>0.04</v>
      </c>
      <c r="F6" s="8">
        <v>0.01</v>
      </c>
      <c r="G6" s="8">
        <v>0.04</v>
      </c>
      <c r="H6" s="4">
        <v>99</v>
      </c>
    </row>
    <row r="7" spans="1:8" ht="12.75">
      <c r="A7" s="3" t="s">
        <v>3</v>
      </c>
      <c r="B7" s="7"/>
      <c r="C7" s="8">
        <v>0.47599999999999998</v>
      </c>
      <c r="D7" s="8">
        <v>0.42899999999999999</v>
      </c>
      <c r="E7" s="8">
        <v>4.8000000000000001E-2</v>
      </c>
      <c r="F7" s="8"/>
      <c r="G7" s="8">
        <v>4.8000000000000001E-2</v>
      </c>
      <c r="H7" s="4">
        <v>21</v>
      </c>
    </row>
    <row r="8" spans="1:8" ht="12.75">
      <c r="A8" s="3" t="s">
        <v>4</v>
      </c>
      <c r="B8" s="16"/>
      <c r="C8" s="15">
        <v>0.2</v>
      </c>
      <c r="D8" s="15">
        <v>0.2</v>
      </c>
      <c r="E8" s="15">
        <v>0.6</v>
      </c>
      <c r="F8" s="15"/>
      <c r="G8" s="15"/>
      <c r="H8" s="12">
        <v>5</v>
      </c>
    </row>
    <row r="9" spans="1:8" ht="12.75">
      <c r="A9" s="3" t="s">
        <v>5</v>
      </c>
      <c r="B9" s="16">
        <v>0.222</v>
      </c>
      <c r="C9" s="15">
        <v>0.222</v>
      </c>
      <c r="D9" s="15">
        <v>0.44400000000000001</v>
      </c>
      <c r="E9" s="15">
        <v>0.111</v>
      </c>
      <c r="F9" s="15"/>
      <c r="G9" s="15"/>
      <c r="H9" s="12">
        <v>9</v>
      </c>
    </row>
    <row r="10" spans="1:8" ht="12.75">
      <c r="A10" s="5"/>
      <c r="B10" s="7"/>
      <c r="C10" s="8"/>
      <c r="D10" s="8"/>
      <c r="E10" s="8"/>
      <c r="F10" s="8"/>
      <c r="G10" s="8"/>
      <c r="H10" s="6"/>
    </row>
    <row r="11" spans="1:8" ht="25.5">
      <c r="A11" s="3" t="s">
        <v>13</v>
      </c>
      <c r="B11" s="7"/>
      <c r="C11" s="8"/>
      <c r="D11" s="8"/>
      <c r="E11" s="8"/>
      <c r="F11" s="8"/>
      <c r="G11" s="8"/>
      <c r="H11" s="14">
        <f>SUM(H13:H15)</f>
        <v>289</v>
      </c>
    </row>
    <row r="12" spans="1:8" ht="12.75">
      <c r="A12" s="3" t="s">
        <v>0</v>
      </c>
      <c r="B12" s="7">
        <v>0.11899999999999999</v>
      </c>
      <c r="C12" s="8">
        <v>0.312</v>
      </c>
      <c r="D12" s="8">
        <v>0.43099999999999999</v>
      </c>
      <c r="E12" s="8">
        <v>9.1999999999999998E-2</v>
      </c>
      <c r="F12" s="8">
        <v>3.6999999999999998E-2</v>
      </c>
      <c r="G12" s="8">
        <v>8.9999999999999993E-3</v>
      </c>
      <c r="H12" s="4">
        <v>109</v>
      </c>
    </row>
    <row r="13" spans="1:8" ht="12.75">
      <c r="A13" s="3" t="s">
        <v>1</v>
      </c>
      <c r="B13" s="7">
        <v>5.8999999999999997E-2</v>
      </c>
      <c r="C13" s="8">
        <v>0.311</v>
      </c>
      <c r="D13" s="8">
        <v>0.46600000000000003</v>
      </c>
      <c r="E13" s="8">
        <v>0.123</v>
      </c>
      <c r="F13" s="8">
        <v>3.6999999999999998E-2</v>
      </c>
      <c r="G13" s="8">
        <v>5.0000000000000001E-3</v>
      </c>
      <c r="H13" s="4">
        <v>219</v>
      </c>
    </row>
    <row r="14" spans="1:8" ht="12.75">
      <c r="A14" s="3" t="s">
        <v>2</v>
      </c>
      <c r="B14" s="7">
        <v>3.2000000000000001E-2</v>
      </c>
      <c r="C14" s="8">
        <v>0.254</v>
      </c>
      <c r="D14" s="8">
        <v>0.44400000000000001</v>
      </c>
      <c r="E14" s="8">
        <v>0.254</v>
      </c>
      <c r="F14" s="8">
        <v>1.6E-2</v>
      </c>
      <c r="G14" s="8"/>
      <c r="H14" s="4">
        <v>63</v>
      </c>
    </row>
    <row r="15" spans="1:8" ht="12.75">
      <c r="A15" s="3" t="s">
        <v>3</v>
      </c>
      <c r="B15" s="7"/>
      <c r="C15" s="15">
        <v>0.28599999999999998</v>
      </c>
      <c r="D15" s="15">
        <v>0.42899999999999999</v>
      </c>
      <c r="E15" s="15">
        <v>0.28599999999999998</v>
      </c>
      <c r="F15" s="15"/>
      <c r="G15" s="15"/>
      <c r="H15" s="12">
        <v>7</v>
      </c>
    </row>
    <row r="16" spans="1:8" ht="12.75">
      <c r="A16" s="5"/>
      <c r="B16" s="7"/>
      <c r="C16" s="8"/>
      <c r="D16" s="8"/>
      <c r="E16" s="8"/>
      <c r="F16" s="8"/>
      <c r="G16" s="8"/>
      <c r="H16" s="6"/>
    </row>
    <row r="17" spans="1:8" ht="25.5">
      <c r="A17" s="3" t="s">
        <v>14</v>
      </c>
      <c r="B17" s="7"/>
      <c r="C17" s="8"/>
      <c r="D17" s="8"/>
      <c r="E17" s="8"/>
      <c r="F17" s="8"/>
      <c r="G17" s="8"/>
      <c r="H17" s="14">
        <f>SUM(H19:H23)</f>
        <v>305</v>
      </c>
    </row>
    <row r="18" spans="1:8" ht="12.75">
      <c r="A18" s="3" t="s">
        <v>0</v>
      </c>
      <c r="B18" s="7">
        <v>0.44500000000000001</v>
      </c>
      <c r="C18" s="8">
        <v>0.40300000000000002</v>
      </c>
      <c r="D18" s="8">
        <v>0.152</v>
      </c>
      <c r="E18" s="8"/>
      <c r="F18" s="8"/>
      <c r="G18" s="8"/>
      <c r="H18" s="4">
        <v>191</v>
      </c>
    </row>
    <row r="19" spans="1:8" ht="12.75">
      <c r="A19" s="3" t="s">
        <v>1</v>
      </c>
      <c r="B19" s="7">
        <v>0.34200000000000003</v>
      </c>
      <c r="C19" s="8">
        <v>0.39</v>
      </c>
      <c r="D19" s="8">
        <v>0.26</v>
      </c>
      <c r="E19" s="8">
        <v>7.0000000000000001E-3</v>
      </c>
      <c r="F19" s="8"/>
      <c r="G19" s="8"/>
      <c r="H19" s="4">
        <v>269</v>
      </c>
    </row>
    <row r="20" spans="1:8" ht="12.75">
      <c r="A20" s="3" t="s">
        <v>2</v>
      </c>
      <c r="B20" s="7"/>
      <c r="C20" s="8">
        <v>0.38500000000000001</v>
      </c>
      <c r="D20" s="8">
        <v>0.61499999999999999</v>
      </c>
      <c r="E20" s="8"/>
      <c r="F20" s="8"/>
      <c r="G20" s="8"/>
      <c r="H20" s="4">
        <v>26</v>
      </c>
    </row>
    <row r="21" spans="1:8" ht="12.75">
      <c r="A21" s="3" t="s">
        <v>3</v>
      </c>
      <c r="B21" s="16"/>
      <c r="C21" s="15">
        <v>0.8</v>
      </c>
      <c r="D21" s="15">
        <v>0.2</v>
      </c>
      <c r="E21" s="15"/>
      <c r="F21" s="15"/>
      <c r="G21" s="15"/>
      <c r="H21" s="12">
        <v>5</v>
      </c>
    </row>
    <row r="22" spans="1:8" ht="12.75">
      <c r="A22" s="3" t="s">
        <v>4</v>
      </c>
      <c r="B22" s="16"/>
      <c r="C22" s="15"/>
      <c r="D22" s="15">
        <v>1</v>
      </c>
      <c r="E22" s="15"/>
      <c r="F22" s="15"/>
      <c r="G22" s="15"/>
      <c r="H22" s="12">
        <v>1</v>
      </c>
    </row>
    <row r="23" spans="1:8" ht="12.75">
      <c r="A23" s="3" t="s">
        <v>5</v>
      </c>
      <c r="B23" s="16">
        <v>0.25</v>
      </c>
      <c r="C23" s="15"/>
      <c r="D23" s="15">
        <v>0.5</v>
      </c>
      <c r="E23" s="15">
        <v>0.25</v>
      </c>
      <c r="F23" s="15"/>
      <c r="G23" s="15"/>
      <c r="H23" s="12">
        <v>4</v>
      </c>
    </row>
    <row r="24" spans="1:8" ht="12.75">
      <c r="A24" s="5"/>
      <c r="B24" s="7"/>
      <c r="C24" s="8"/>
      <c r="D24" s="8"/>
      <c r="E24" s="8"/>
      <c r="F24" s="8"/>
      <c r="G24" s="8"/>
      <c r="H24" s="6"/>
    </row>
    <row r="25" spans="1:8" ht="25.5">
      <c r="A25" s="3" t="s">
        <v>15</v>
      </c>
      <c r="B25" s="7"/>
      <c r="C25" s="8"/>
      <c r="D25" s="8"/>
      <c r="E25" s="8"/>
      <c r="F25" s="8"/>
      <c r="G25" s="8"/>
      <c r="H25" s="14">
        <f>SUM(H27:H30)</f>
        <v>89</v>
      </c>
    </row>
    <row r="26" spans="1:8" ht="12.75">
      <c r="A26" s="3" t="s">
        <v>0</v>
      </c>
      <c r="B26" s="7">
        <v>0.17199999999999999</v>
      </c>
      <c r="C26" s="8">
        <v>0.55200000000000005</v>
      </c>
      <c r="D26" s="8">
        <v>0.17199999999999999</v>
      </c>
      <c r="E26" s="8">
        <v>6.9000000000000006E-2</v>
      </c>
      <c r="F26" s="8"/>
      <c r="G26" s="8">
        <v>3.4000000000000002E-2</v>
      </c>
      <c r="H26" s="4">
        <v>29</v>
      </c>
    </row>
    <row r="27" spans="1:8" ht="12.75">
      <c r="A27" s="3" t="s">
        <v>1</v>
      </c>
      <c r="B27" s="7">
        <v>0.121</v>
      </c>
      <c r="C27" s="8">
        <v>0.39400000000000002</v>
      </c>
      <c r="D27" s="8">
        <v>0.439</v>
      </c>
      <c r="E27" s="8">
        <v>0.03</v>
      </c>
      <c r="F27" s="8"/>
      <c r="G27" s="8">
        <v>1.4999999999999999E-2</v>
      </c>
      <c r="H27" s="4">
        <v>66</v>
      </c>
    </row>
    <row r="28" spans="1:8" ht="12.75">
      <c r="A28" s="3" t="s">
        <v>2</v>
      </c>
      <c r="B28" s="7">
        <v>0.15</v>
      </c>
      <c r="C28" s="8">
        <v>0.25</v>
      </c>
      <c r="D28" s="8">
        <v>0.55000000000000004</v>
      </c>
      <c r="E28" s="8">
        <v>0.05</v>
      </c>
      <c r="F28" s="8"/>
      <c r="G28" s="8"/>
      <c r="H28" s="4">
        <v>20</v>
      </c>
    </row>
    <row r="29" spans="1:8" ht="12.75">
      <c r="A29" s="3" t="s">
        <v>3</v>
      </c>
      <c r="B29" s="7"/>
      <c r="C29" s="8"/>
      <c r="D29" s="15">
        <v>1</v>
      </c>
      <c r="E29" s="15"/>
      <c r="F29" s="15"/>
      <c r="G29" s="15"/>
      <c r="H29" s="12">
        <v>1</v>
      </c>
    </row>
    <row r="30" spans="1:8" ht="12.75">
      <c r="A30" s="3" t="s">
        <v>5</v>
      </c>
      <c r="B30" s="7"/>
      <c r="C30" s="8"/>
      <c r="D30" s="15">
        <v>1</v>
      </c>
      <c r="E30" s="15"/>
      <c r="F30" s="15"/>
      <c r="G30" s="15"/>
      <c r="H30" s="12">
        <v>2</v>
      </c>
    </row>
    <row r="31" spans="1:8" ht="12.75">
      <c r="A31" s="5"/>
      <c r="B31" s="7"/>
      <c r="C31" s="8"/>
      <c r="D31" s="8"/>
      <c r="E31" s="8"/>
      <c r="F31" s="8"/>
      <c r="G31" s="8"/>
      <c r="H31" s="6"/>
    </row>
    <row r="32" spans="1:8" ht="12.75">
      <c r="A32" s="3" t="s">
        <v>16</v>
      </c>
      <c r="B32" s="7"/>
      <c r="C32" s="8"/>
      <c r="D32" s="8"/>
      <c r="E32" s="8"/>
      <c r="F32" s="8"/>
      <c r="G32" s="8"/>
      <c r="H32" s="13">
        <f>SUM(H34:H38)</f>
        <v>176</v>
      </c>
    </row>
    <row r="33" spans="1:8" ht="12.75">
      <c r="A33" s="3" t="s">
        <v>0</v>
      </c>
      <c r="B33" s="7">
        <v>0.35099999999999998</v>
      </c>
      <c r="C33" s="8">
        <v>0.40500000000000003</v>
      </c>
      <c r="D33" s="8">
        <v>0.189</v>
      </c>
      <c r="E33" s="8">
        <v>2.7E-2</v>
      </c>
      <c r="F33" s="8"/>
      <c r="G33" s="8">
        <v>2.7E-2</v>
      </c>
      <c r="H33" s="4">
        <v>37</v>
      </c>
    </row>
    <row r="34" spans="1:8" ht="12.75">
      <c r="A34" s="3" t="s">
        <v>1</v>
      </c>
      <c r="B34" s="7">
        <v>0.26700000000000002</v>
      </c>
      <c r="C34" s="8">
        <v>0.41899999999999998</v>
      </c>
      <c r="D34" s="8">
        <v>0.25600000000000001</v>
      </c>
      <c r="E34" s="8">
        <v>3.5000000000000003E-2</v>
      </c>
      <c r="F34" s="8">
        <v>1.2E-2</v>
      </c>
      <c r="G34" s="8">
        <v>1.2E-2</v>
      </c>
      <c r="H34" s="4">
        <v>86</v>
      </c>
    </row>
    <row r="35" spans="1:8" ht="12.75">
      <c r="A35" s="3" t="s">
        <v>2</v>
      </c>
      <c r="B35" s="7">
        <v>6.8000000000000005E-2</v>
      </c>
      <c r="C35" s="8">
        <v>0.318</v>
      </c>
      <c r="D35" s="8">
        <v>0.54500000000000004</v>
      </c>
      <c r="E35" s="8">
        <v>4.4999999999999998E-2</v>
      </c>
      <c r="F35" s="8">
        <v>2.3E-2</v>
      </c>
      <c r="G35" s="8"/>
      <c r="H35" s="4">
        <v>44</v>
      </c>
    </row>
    <row r="36" spans="1:8" ht="12.75">
      <c r="A36" s="3" t="s">
        <v>3</v>
      </c>
      <c r="B36" s="7">
        <v>0.04</v>
      </c>
      <c r="C36" s="8">
        <v>0.32</v>
      </c>
      <c r="D36" s="8">
        <v>0.56000000000000005</v>
      </c>
      <c r="E36" s="8">
        <v>0.04</v>
      </c>
      <c r="F36" s="8">
        <v>0.04</v>
      </c>
      <c r="G36" s="8"/>
      <c r="H36" s="4">
        <v>25</v>
      </c>
    </row>
    <row r="37" spans="1:8" ht="12.75">
      <c r="A37" s="3" t="s">
        <v>4</v>
      </c>
      <c r="B37" s="7"/>
      <c r="C37" s="8">
        <v>0.2</v>
      </c>
      <c r="D37" s="8">
        <v>0.4</v>
      </c>
      <c r="E37" s="8">
        <v>0.4</v>
      </c>
      <c r="F37" s="8"/>
      <c r="G37" s="8"/>
      <c r="H37" s="4">
        <v>10</v>
      </c>
    </row>
    <row r="38" spans="1:8" ht="12.75">
      <c r="A38" s="3" t="s">
        <v>5</v>
      </c>
      <c r="B38" s="7"/>
      <c r="C38" s="8">
        <v>0.27300000000000002</v>
      </c>
      <c r="D38" s="8">
        <v>0.45500000000000002</v>
      </c>
      <c r="E38" s="8">
        <v>0.27300000000000002</v>
      </c>
      <c r="F38" s="8"/>
      <c r="G38" s="8"/>
      <c r="H38" s="4">
        <v>11</v>
      </c>
    </row>
    <row r="39" spans="1:8" ht="12.75">
      <c r="A39" s="5"/>
      <c r="B39" s="7"/>
      <c r="C39" s="8"/>
      <c r="D39" s="8"/>
      <c r="E39" s="8"/>
      <c r="F39" s="8"/>
      <c r="G39" s="8"/>
      <c r="H39" s="6"/>
    </row>
    <row r="40" spans="1:8" ht="12.75">
      <c r="A40" s="3" t="s">
        <v>17</v>
      </c>
      <c r="B40" s="7"/>
      <c r="C40" s="8"/>
      <c r="D40" s="8"/>
      <c r="E40" s="8"/>
      <c r="F40" s="8"/>
      <c r="G40" s="8"/>
      <c r="H40" s="13">
        <f>SUM(H42:H46)</f>
        <v>120</v>
      </c>
    </row>
    <row r="41" spans="1:8" ht="12.75">
      <c r="A41" s="3" t="s">
        <v>0</v>
      </c>
      <c r="B41" s="16">
        <v>0.16700000000000001</v>
      </c>
      <c r="C41" s="15">
        <v>0.5</v>
      </c>
      <c r="D41" s="15">
        <v>0.33300000000000002</v>
      </c>
      <c r="E41" s="15"/>
      <c r="F41" s="15"/>
      <c r="G41" s="15"/>
      <c r="H41" s="12">
        <v>6</v>
      </c>
    </row>
    <row r="42" spans="1:8" ht="12.75">
      <c r="A42" s="3" t="s">
        <v>1</v>
      </c>
      <c r="B42" s="7">
        <v>6.2E-2</v>
      </c>
      <c r="C42" s="8">
        <v>0.625</v>
      </c>
      <c r="D42" s="8">
        <v>0.312</v>
      </c>
      <c r="E42" s="8"/>
      <c r="F42" s="8"/>
      <c r="G42" s="8"/>
      <c r="H42" s="4">
        <v>16</v>
      </c>
    </row>
    <row r="43" spans="1:8" ht="12.75">
      <c r="A43" s="3" t="s">
        <v>2</v>
      </c>
      <c r="B43" s="7">
        <v>0.13300000000000001</v>
      </c>
      <c r="C43" s="8">
        <v>0.53300000000000003</v>
      </c>
      <c r="D43" s="8">
        <v>0.26700000000000002</v>
      </c>
      <c r="E43" s="8">
        <v>3.3000000000000002E-2</v>
      </c>
      <c r="F43" s="8"/>
      <c r="G43" s="8">
        <v>3.3000000000000002E-2</v>
      </c>
      <c r="H43" s="4">
        <v>30</v>
      </c>
    </row>
    <row r="44" spans="1:8" ht="12.75">
      <c r="A44" s="3" t="s">
        <v>3</v>
      </c>
      <c r="B44" s="7">
        <v>0.17599999999999999</v>
      </c>
      <c r="C44" s="8">
        <v>0.41199999999999998</v>
      </c>
      <c r="D44" s="8">
        <v>0.35299999999999998</v>
      </c>
      <c r="E44" s="8">
        <v>5.8999999999999997E-2</v>
      </c>
      <c r="F44" s="8"/>
      <c r="G44" s="8"/>
      <c r="H44" s="4">
        <v>17</v>
      </c>
    </row>
    <row r="45" spans="1:8" ht="12.75">
      <c r="A45" s="3" t="s">
        <v>4</v>
      </c>
      <c r="B45" s="16"/>
      <c r="C45" s="15">
        <v>0.2</v>
      </c>
      <c r="D45" s="15">
        <v>0.6</v>
      </c>
      <c r="E45" s="15">
        <v>0.2</v>
      </c>
      <c r="F45" s="15"/>
      <c r="G45" s="15"/>
      <c r="H45" s="12">
        <v>5</v>
      </c>
    </row>
    <row r="46" spans="1:8" ht="12.75">
      <c r="A46" s="3" t="s">
        <v>5</v>
      </c>
      <c r="B46" s="16">
        <v>3.7999999999999999E-2</v>
      </c>
      <c r="C46" s="15">
        <v>0.48099999999999998</v>
      </c>
      <c r="D46" s="15">
        <v>0.42299999999999999</v>
      </c>
      <c r="E46" s="15">
        <v>5.8000000000000003E-2</v>
      </c>
      <c r="F46" s="15"/>
      <c r="G46" s="15"/>
      <c r="H46" s="12">
        <v>52</v>
      </c>
    </row>
    <row r="47" spans="1:8" ht="12.75">
      <c r="A47" s="3"/>
      <c r="B47" s="7"/>
      <c r="C47" s="8"/>
      <c r="D47" s="8"/>
      <c r="E47" s="8"/>
      <c r="F47" s="8"/>
      <c r="G47" s="8"/>
      <c r="H47" s="4"/>
    </row>
    <row r="48" spans="1:8" ht="12.75">
      <c r="A48" s="5" t="s">
        <v>24</v>
      </c>
      <c r="B48" s="7"/>
      <c r="C48" s="8"/>
      <c r="D48" s="8"/>
      <c r="E48" s="8"/>
      <c r="F48" s="8"/>
      <c r="G48" s="8"/>
      <c r="H48" s="13">
        <f>H40+H32+H25+H17+H11+H3</f>
        <v>2167</v>
      </c>
    </row>
  </sheetData>
  <mergeCells count="3">
    <mergeCell ref="A1:A2"/>
    <mergeCell ref="B1:G1"/>
    <mergeCell ref="H1:H2"/>
  </mergeCells>
  <conditionalFormatting sqref="B3:G3 B48:G48">
    <cfRule type="colorScale" priority="12">
      <colorScale>
        <cfvo type="min"/>
        <cfvo type="max"/>
        <color rgb="FFFF7128"/>
        <color rgb="FFFFEF9C"/>
      </colorScale>
    </cfRule>
  </conditionalFormatting>
  <pageMargins left="1" right="1" top="1" bottom="1" header="0.25" footer="0.25"/>
  <pageSetup orientation="portrait" r:id="rId1"/>
  <headerFooter>
    <oddFooter>&amp;C&amp;"Helvetica Neue,Regular"&amp;12&amp;K000000&amp;P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showGridLines="0" workbookViewId="0">
      <selection sqref="A1:H2"/>
    </sheetView>
  </sheetViews>
  <sheetFormatPr defaultColWidth="8.28515625" defaultRowHeight="20.100000000000001" customHeight="1"/>
  <cols>
    <col min="1" max="1" width="28.28515625" style="1" customWidth="1"/>
    <col min="2" max="7" width="5.7109375" style="1" customWidth="1"/>
    <col min="8" max="8" width="9.42578125" style="1" customWidth="1"/>
    <col min="9" max="9" width="8.28515625" style="1" customWidth="1"/>
    <col min="10" max="16384" width="8.28515625" style="1"/>
  </cols>
  <sheetData>
    <row r="1" spans="1:8" ht="20.100000000000001" customHeight="1">
      <c r="A1" s="34" t="s">
        <v>26</v>
      </c>
      <c r="B1" s="36" t="s">
        <v>18</v>
      </c>
      <c r="C1" s="37"/>
      <c r="D1" s="37"/>
      <c r="E1" s="37"/>
      <c r="F1" s="37"/>
      <c r="G1" s="38"/>
      <c r="H1" s="39" t="s">
        <v>19</v>
      </c>
    </row>
    <row r="2" spans="1:8" ht="20.25" customHeight="1">
      <c r="A2" s="35"/>
      <c r="B2" s="2" t="s">
        <v>6</v>
      </c>
      <c r="C2" s="2" t="s">
        <v>7</v>
      </c>
      <c r="D2" s="2" t="s">
        <v>8</v>
      </c>
      <c r="E2" s="2" t="s">
        <v>9</v>
      </c>
      <c r="F2" s="2" t="s">
        <v>10</v>
      </c>
      <c r="G2" s="2" t="s">
        <v>11</v>
      </c>
      <c r="H2" s="40"/>
    </row>
    <row r="3" spans="1:8" ht="12.75">
      <c r="A3" s="3" t="s">
        <v>12</v>
      </c>
      <c r="B3" s="19"/>
      <c r="C3" s="17"/>
      <c r="D3" s="17"/>
      <c r="E3" s="17"/>
      <c r="F3" s="17"/>
      <c r="G3" s="17"/>
      <c r="H3" s="13">
        <f>SUM(H5:H9)</f>
        <v>82</v>
      </c>
    </row>
    <row r="4" spans="1:8" ht="12.75">
      <c r="A4" s="3" t="s">
        <v>0</v>
      </c>
      <c r="B4" s="19">
        <v>0.185</v>
      </c>
      <c r="C4" s="17">
        <v>0.37</v>
      </c>
      <c r="D4" s="17">
        <v>0.40699999999999997</v>
      </c>
      <c r="E4" s="17">
        <v>3.6999999999999998E-2</v>
      </c>
      <c r="F4" s="17"/>
      <c r="G4" s="17"/>
      <c r="H4" s="18">
        <v>27</v>
      </c>
    </row>
    <row r="5" spans="1:8" ht="12.75">
      <c r="A5" s="3" t="s">
        <v>1</v>
      </c>
      <c r="B5" s="19">
        <v>0.125</v>
      </c>
      <c r="C5" s="17">
        <v>0.35699999999999998</v>
      </c>
      <c r="D5" s="17">
        <v>0.375</v>
      </c>
      <c r="E5" s="17">
        <v>0.125</v>
      </c>
      <c r="F5" s="17"/>
      <c r="G5" s="17">
        <v>1.7999999999999999E-2</v>
      </c>
      <c r="H5" s="18">
        <v>56</v>
      </c>
    </row>
    <row r="6" spans="1:8" ht="12.75">
      <c r="A6" s="3" t="s">
        <v>2</v>
      </c>
      <c r="B6" s="19"/>
      <c r="C6" s="17">
        <v>0.3</v>
      </c>
      <c r="D6" s="17">
        <v>0.5</v>
      </c>
      <c r="E6" s="17">
        <v>0.2</v>
      </c>
      <c r="F6" s="17"/>
      <c r="G6" s="17"/>
      <c r="H6" s="18">
        <v>10</v>
      </c>
    </row>
    <row r="7" spans="1:8" ht="12.75">
      <c r="A7" s="3" t="s">
        <v>3</v>
      </c>
      <c r="B7" s="19"/>
      <c r="C7" s="17">
        <v>0.16700000000000001</v>
      </c>
      <c r="D7" s="17">
        <v>0.66700000000000004</v>
      </c>
      <c r="E7" s="17">
        <v>0.16700000000000001</v>
      </c>
      <c r="F7" s="17"/>
      <c r="G7" s="17"/>
      <c r="H7" s="18">
        <v>6</v>
      </c>
    </row>
    <row r="8" spans="1:8" ht="12.75">
      <c r="A8" s="3" t="s">
        <v>4</v>
      </c>
      <c r="B8" s="19"/>
      <c r="C8" s="17"/>
      <c r="D8" s="17">
        <v>0.33300000000000002</v>
      </c>
      <c r="E8" s="17">
        <v>0.33300000000000002</v>
      </c>
      <c r="F8" s="17">
        <v>0.33300000000000002</v>
      </c>
      <c r="G8" s="17"/>
      <c r="H8" s="18">
        <v>3</v>
      </c>
    </row>
    <row r="9" spans="1:8" ht="12.75">
      <c r="A9" s="3" t="s">
        <v>5</v>
      </c>
      <c r="B9" s="19"/>
      <c r="C9" s="17">
        <v>0.28599999999999998</v>
      </c>
      <c r="D9" s="17">
        <v>0.28599999999999998</v>
      </c>
      <c r="E9" s="17">
        <v>0.28599999999999998</v>
      </c>
      <c r="F9" s="17">
        <v>0.14299999999999999</v>
      </c>
      <c r="G9" s="17"/>
      <c r="H9" s="18">
        <v>7</v>
      </c>
    </row>
    <row r="10" spans="1:8" ht="12.75">
      <c r="A10" s="5"/>
      <c r="B10" s="19"/>
      <c r="C10" s="17"/>
      <c r="D10" s="17"/>
      <c r="E10" s="17"/>
      <c r="F10" s="17"/>
      <c r="G10" s="17"/>
      <c r="H10" s="20"/>
    </row>
    <row r="11" spans="1:8" ht="25.5">
      <c r="A11" s="3" t="s">
        <v>13</v>
      </c>
      <c r="B11" s="19"/>
      <c r="C11" s="17"/>
      <c r="D11" s="17"/>
      <c r="E11" s="17"/>
      <c r="F11" s="17"/>
      <c r="G11" s="17"/>
      <c r="H11" s="13">
        <f>SUM(H13:H17)</f>
        <v>41</v>
      </c>
    </row>
    <row r="12" spans="1:8" ht="12.75">
      <c r="A12" s="3" t="s">
        <v>0</v>
      </c>
      <c r="B12" s="19"/>
      <c r="C12" s="17">
        <v>0.182</v>
      </c>
      <c r="D12" s="17">
        <v>0.182</v>
      </c>
      <c r="E12" s="17">
        <v>0.36399999999999999</v>
      </c>
      <c r="F12" s="17">
        <v>0.182</v>
      </c>
      <c r="G12" s="17">
        <v>9.0999999999999998E-2</v>
      </c>
      <c r="H12" s="18">
        <v>11</v>
      </c>
    </row>
    <row r="13" spans="1:8" ht="12.75">
      <c r="A13" s="3" t="s">
        <v>1</v>
      </c>
      <c r="B13" s="19"/>
      <c r="C13" s="17">
        <v>0.17899999999999999</v>
      </c>
      <c r="D13" s="17">
        <v>0.25</v>
      </c>
      <c r="E13" s="17">
        <v>0.39300000000000002</v>
      </c>
      <c r="F13" s="17">
        <v>0.14299999999999999</v>
      </c>
      <c r="G13" s="17">
        <v>3.5999999999999997E-2</v>
      </c>
      <c r="H13" s="18">
        <v>28</v>
      </c>
    </row>
    <row r="14" spans="1:8" ht="12.75">
      <c r="A14" s="3" t="s">
        <v>2</v>
      </c>
      <c r="B14" s="19"/>
      <c r="C14" s="17"/>
      <c r="D14" s="17">
        <v>0.375</v>
      </c>
      <c r="E14" s="17">
        <v>0.625</v>
      </c>
      <c r="F14" s="17"/>
      <c r="G14" s="17"/>
      <c r="H14" s="18">
        <v>8</v>
      </c>
    </row>
    <row r="15" spans="1:8" ht="12.75">
      <c r="A15" s="3" t="s">
        <v>3</v>
      </c>
      <c r="B15" s="19"/>
      <c r="C15" s="17"/>
      <c r="D15" s="17"/>
      <c r="E15" s="17">
        <v>0.33300000000000002</v>
      </c>
      <c r="F15" s="17">
        <v>0.66700000000000004</v>
      </c>
      <c r="G15" s="17"/>
      <c r="H15" s="18">
        <v>3</v>
      </c>
    </row>
    <row r="16" spans="1:8" ht="12.75">
      <c r="A16" s="3" t="s">
        <v>4</v>
      </c>
      <c r="B16" s="19"/>
      <c r="C16" s="17"/>
      <c r="D16" s="17"/>
      <c r="E16" s="17"/>
      <c r="F16" s="17">
        <v>1</v>
      </c>
      <c r="G16" s="17"/>
      <c r="H16" s="18">
        <v>1</v>
      </c>
    </row>
    <row r="17" spans="1:8" ht="12.75">
      <c r="A17" s="3" t="s">
        <v>5</v>
      </c>
      <c r="B17" s="19"/>
      <c r="C17" s="17"/>
      <c r="D17" s="17"/>
      <c r="E17" s="17">
        <v>1</v>
      </c>
      <c r="F17" s="17"/>
      <c r="G17" s="17"/>
      <c r="H17" s="18">
        <v>1</v>
      </c>
    </row>
    <row r="18" spans="1:8" ht="12.75">
      <c r="A18" s="5"/>
      <c r="B18" s="19"/>
      <c r="C18" s="17"/>
      <c r="D18" s="17"/>
      <c r="E18" s="17"/>
      <c r="F18" s="17"/>
      <c r="G18" s="17"/>
      <c r="H18" s="20"/>
    </row>
    <row r="19" spans="1:8" ht="25.5">
      <c r="A19" s="3" t="s">
        <v>14</v>
      </c>
      <c r="B19" s="19"/>
      <c r="C19" s="17"/>
      <c r="D19" s="17"/>
      <c r="E19" s="17"/>
      <c r="F19" s="17"/>
      <c r="G19" s="17"/>
      <c r="H19" s="13">
        <f>SUM(H21:H25)</f>
        <v>41</v>
      </c>
    </row>
    <row r="20" spans="1:8" ht="12.75">
      <c r="A20" s="3" t="s">
        <v>0</v>
      </c>
      <c r="B20" s="19"/>
      <c r="C20" s="17">
        <v>0.182</v>
      </c>
      <c r="D20" s="17">
        <v>0.182</v>
      </c>
      <c r="E20" s="17">
        <v>0.36399999999999999</v>
      </c>
      <c r="F20" s="17">
        <v>0.182</v>
      </c>
      <c r="G20" s="17">
        <v>9.0999999999999998E-2</v>
      </c>
      <c r="H20" s="18">
        <v>11</v>
      </c>
    </row>
    <row r="21" spans="1:8" ht="12.75">
      <c r="A21" s="3" t="s">
        <v>1</v>
      </c>
      <c r="B21" s="19"/>
      <c r="C21" s="17">
        <v>0.17899999999999999</v>
      </c>
      <c r="D21" s="17">
        <v>0.25</v>
      </c>
      <c r="E21" s="17">
        <v>0.39300000000000002</v>
      </c>
      <c r="F21" s="17">
        <v>0.14299999999999999</v>
      </c>
      <c r="G21" s="17">
        <v>3.5999999999999997E-2</v>
      </c>
      <c r="H21" s="18">
        <v>28</v>
      </c>
    </row>
    <row r="22" spans="1:8" ht="12.75">
      <c r="A22" s="3" t="s">
        <v>2</v>
      </c>
      <c r="B22" s="19"/>
      <c r="C22" s="17"/>
      <c r="D22" s="17">
        <v>0.375</v>
      </c>
      <c r="E22" s="17">
        <v>0.625</v>
      </c>
      <c r="F22" s="17"/>
      <c r="G22" s="17"/>
      <c r="H22" s="18">
        <v>8</v>
      </c>
    </row>
    <row r="23" spans="1:8" ht="12.75">
      <c r="A23" s="3" t="s">
        <v>3</v>
      </c>
      <c r="B23" s="19"/>
      <c r="C23" s="17"/>
      <c r="D23" s="17"/>
      <c r="E23" s="17">
        <v>0.33300000000000002</v>
      </c>
      <c r="F23" s="17">
        <v>0.66700000000000004</v>
      </c>
      <c r="G23" s="17"/>
      <c r="H23" s="18">
        <v>3</v>
      </c>
    </row>
    <row r="24" spans="1:8" ht="12.75">
      <c r="A24" s="3" t="s">
        <v>4</v>
      </c>
      <c r="B24" s="19"/>
      <c r="C24" s="17"/>
      <c r="D24" s="17"/>
      <c r="E24" s="17"/>
      <c r="F24" s="17">
        <v>1</v>
      </c>
      <c r="G24" s="17"/>
      <c r="H24" s="18">
        <v>1</v>
      </c>
    </row>
    <row r="25" spans="1:8" ht="12.75">
      <c r="A25" s="3" t="s">
        <v>5</v>
      </c>
      <c r="B25" s="19"/>
      <c r="C25" s="17"/>
      <c r="D25" s="17"/>
      <c r="E25" s="17">
        <v>1</v>
      </c>
      <c r="F25" s="17"/>
      <c r="G25" s="17"/>
      <c r="H25" s="18">
        <v>1</v>
      </c>
    </row>
    <row r="26" spans="1:8" ht="12.75">
      <c r="A26" s="5"/>
      <c r="B26" s="19"/>
      <c r="C26" s="17"/>
      <c r="D26" s="17"/>
      <c r="E26" s="17"/>
      <c r="F26" s="17"/>
      <c r="G26" s="17"/>
      <c r="H26" s="20"/>
    </row>
    <row r="27" spans="1:8" ht="25.5">
      <c r="A27" s="3" t="s">
        <v>15</v>
      </c>
      <c r="B27" s="19"/>
      <c r="C27" s="17"/>
      <c r="D27" s="17"/>
      <c r="E27" s="17"/>
      <c r="F27" s="17"/>
      <c r="G27" s="17"/>
      <c r="H27" s="13">
        <f>SUM(H29:H32)</f>
        <v>22</v>
      </c>
    </row>
    <row r="28" spans="1:8" ht="12.75">
      <c r="A28" s="3" t="s">
        <v>0</v>
      </c>
      <c r="B28" s="19"/>
      <c r="C28" s="17">
        <v>0.6</v>
      </c>
      <c r="D28" s="17">
        <v>0.2</v>
      </c>
      <c r="E28" s="17">
        <v>0.2</v>
      </c>
      <c r="F28" s="17"/>
      <c r="G28" s="17"/>
      <c r="H28" s="18">
        <v>5</v>
      </c>
    </row>
    <row r="29" spans="1:8" ht="12.75">
      <c r="A29" s="3" t="s">
        <v>1</v>
      </c>
      <c r="B29" s="19">
        <v>9.0999999999999998E-2</v>
      </c>
      <c r="C29" s="17">
        <v>0.36399999999999999</v>
      </c>
      <c r="D29" s="17">
        <v>0.36399999999999999</v>
      </c>
      <c r="E29" s="17">
        <v>0.182</v>
      </c>
      <c r="F29" s="17"/>
      <c r="G29" s="17"/>
      <c r="H29" s="18">
        <v>11</v>
      </c>
    </row>
    <row r="30" spans="1:8" ht="12.75">
      <c r="A30" s="3" t="s">
        <v>2</v>
      </c>
      <c r="B30" s="19"/>
      <c r="C30" s="17"/>
      <c r="D30" s="17">
        <v>0.42899999999999999</v>
      </c>
      <c r="E30" s="17">
        <v>0.57099999999999995</v>
      </c>
      <c r="F30" s="17"/>
      <c r="G30" s="17"/>
      <c r="H30" s="18">
        <v>7</v>
      </c>
    </row>
    <row r="31" spans="1:8" ht="12.75">
      <c r="A31" s="3" t="s">
        <v>3</v>
      </c>
      <c r="B31" s="19"/>
      <c r="C31" s="17"/>
      <c r="D31" s="17">
        <v>0.66700000000000004</v>
      </c>
      <c r="E31" s="17">
        <v>0.33300000000000002</v>
      </c>
      <c r="F31" s="17"/>
      <c r="G31" s="17"/>
      <c r="H31" s="18">
        <v>3</v>
      </c>
    </row>
    <row r="32" spans="1:8" ht="12.75">
      <c r="A32" s="3" t="s">
        <v>5</v>
      </c>
      <c r="B32" s="19"/>
      <c r="C32" s="17"/>
      <c r="D32" s="17">
        <v>1</v>
      </c>
      <c r="E32" s="17"/>
      <c r="F32" s="17"/>
      <c r="G32" s="17"/>
      <c r="H32" s="18">
        <v>1</v>
      </c>
    </row>
    <row r="33" spans="1:8" ht="12.75">
      <c r="A33" s="5"/>
      <c r="B33" s="19"/>
      <c r="C33" s="17"/>
      <c r="D33" s="17"/>
      <c r="E33" s="17"/>
      <c r="F33" s="17"/>
      <c r="G33" s="17"/>
      <c r="H33" s="20"/>
    </row>
    <row r="34" spans="1:8" ht="12.75">
      <c r="A34" s="3" t="s">
        <v>16</v>
      </c>
      <c r="B34" s="19"/>
      <c r="C34" s="17"/>
      <c r="D34" s="17"/>
      <c r="E34" s="17"/>
      <c r="F34" s="17"/>
      <c r="G34" s="17"/>
      <c r="H34" s="13">
        <f>SUM(H36:H40)</f>
        <v>36</v>
      </c>
    </row>
    <row r="35" spans="1:8" ht="12.75">
      <c r="A35" s="3" t="s">
        <v>0</v>
      </c>
      <c r="B35" s="19"/>
      <c r="C35" s="17">
        <v>0.16700000000000001</v>
      </c>
      <c r="D35" s="17">
        <v>0.5</v>
      </c>
      <c r="E35" s="17">
        <v>0.16700000000000001</v>
      </c>
      <c r="F35" s="17">
        <v>0.16700000000000001</v>
      </c>
      <c r="G35" s="17"/>
      <c r="H35" s="18">
        <v>6</v>
      </c>
    </row>
    <row r="36" spans="1:8" ht="12.75">
      <c r="A36" s="3" t="s">
        <v>1</v>
      </c>
      <c r="B36" s="19"/>
      <c r="C36" s="17">
        <v>0.54500000000000004</v>
      </c>
      <c r="D36" s="17">
        <v>0.27300000000000002</v>
      </c>
      <c r="E36" s="17">
        <v>9.0999999999999998E-2</v>
      </c>
      <c r="F36" s="17">
        <v>9.0999999999999998E-2</v>
      </c>
      <c r="G36" s="17"/>
      <c r="H36" s="18">
        <v>11</v>
      </c>
    </row>
    <row r="37" spans="1:8" ht="12.75">
      <c r="A37" s="3" t="s">
        <v>2</v>
      </c>
      <c r="B37" s="19"/>
      <c r="C37" s="17">
        <v>0.8</v>
      </c>
      <c r="D37" s="17">
        <v>0.2</v>
      </c>
      <c r="E37" s="17"/>
      <c r="F37" s="17"/>
      <c r="G37" s="17"/>
      <c r="H37" s="18">
        <v>5</v>
      </c>
    </row>
    <row r="38" spans="1:8" ht="12.75">
      <c r="A38" s="3" t="s">
        <v>3</v>
      </c>
      <c r="B38" s="19">
        <v>0.14299999999999999</v>
      </c>
      <c r="C38" s="17"/>
      <c r="D38" s="17">
        <v>0.28599999999999998</v>
      </c>
      <c r="E38" s="17">
        <v>0.28599999999999998</v>
      </c>
      <c r="F38" s="17">
        <v>0.28599999999999998</v>
      </c>
      <c r="G38" s="17"/>
      <c r="H38" s="18">
        <v>7</v>
      </c>
    </row>
    <row r="39" spans="1:8" ht="12.75">
      <c r="A39" s="3" t="s">
        <v>4</v>
      </c>
      <c r="B39" s="19"/>
      <c r="C39" s="17"/>
      <c r="D39" s="17">
        <v>0.2</v>
      </c>
      <c r="E39" s="17">
        <v>0.6</v>
      </c>
      <c r="F39" s="17">
        <v>0.2</v>
      </c>
      <c r="G39" s="17"/>
      <c r="H39" s="18">
        <v>5</v>
      </c>
    </row>
    <row r="40" spans="1:8" ht="12.75">
      <c r="A40" s="3" t="s">
        <v>5</v>
      </c>
      <c r="B40" s="19"/>
      <c r="C40" s="17"/>
      <c r="D40" s="17">
        <v>0.125</v>
      </c>
      <c r="E40" s="17">
        <v>0.125</v>
      </c>
      <c r="F40" s="17">
        <v>0.75</v>
      </c>
      <c r="G40" s="17"/>
      <c r="H40" s="18">
        <v>8</v>
      </c>
    </row>
    <row r="41" spans="1:8" ht="12.75">
      <c r="A41" s="5"/>
      <c r="B41" s="19"/>
      <c r="C41" s="17"/>
      <c r="D41" s="17"/>
      <c r="E41" s="17"/>
      <c r="F41" s="17"/>
      <c r="G41" s="17"/>
      <c r="H41" s="20"/>
    </row>
    <row r="42" spans="1:8" ht="12.75">
      <c r="A42" s="3" t="s">
        <v>17</v>
      </c>
      <c r="B42" s="19"/>
      <c r="C42" s="17"/>
      <c r="D42" s="17"/>
      <c r="E42" s="17"/>
      <c r="F42" s="17"/>
      <c r="G42" s="17"/>
      <c r="H42" s="13">
        <f>SUM(H43:H44)</f>
        <v>3</v>
      </c>
    </row>
    <row r="43" spans="1:8" ht="12.75">
      <c r="A43" s="3" t="s">
        <v>2</v>
      </c>
      <c r="B43" s="19"/>
      <c r="C43" s="17"/>
      <c r="D43" s="17">
        <v>1</v>
      </c>
      <c r="E43" s="17"/>
      <c r="F43" s="17"/>
      <c r="G43" s="17"/>
      <c r="H43" s="18">
        <v>1</v>
      </c>
    </row>
    <row r="44" spans="1:8" ht="12.75">
      <c r="A44" s="3" t="s">
        <v>5</v>
      </c>
      <c r="B44" s="19"/>
      <c r="C44" s="17"/>
      <c r="D44" s="17">
        <v>1</v>
      </c>
      <c r="E44" s="17"/>
      <c r="F44" s="17"/>
      <c r="G44" s="17"/>
      <c r="H44" s="18">
        <v>2</v>
      </c>
    </row>
    <row r="45" spans="1:8" ht="12.75">
      <c r="A45" s="3"/>
      <c r="B45" s="19"/>
      <c r="C45" s="17"/>
      <c r="D45" s="17"/>
      <c r="E45" s="17"/>
      <c r="F45" s="17"/>
      <c r="G45" s="17"/>
      <c r="H45" s="18"/>
    </row>
    <row r="46" spans="1:8" ht="25.5">
      <c r="A46" s="5" t="s">
        <v>21</v>
      </c>
      <c r="B46" s="7"/>
      <c r="C46" s="8"/>
      <c r="D46" s="8"/>
      <c r="E46" s="8"/>
      <c r="F46" s="8"/>
      <c r="G46" s="8"/>
      <c r="H46" s="13">
        <f>H42+H34+H27+H19+H3+H11</f>
        <v>225</v>
      </c>
    </row>
  </sheetData>
  <mergeCells count="3">
    <mergeCell ref="A1:A2"/>
    <mergeCell ref="B1:G1"/>
    <mergeCell ref="H1:H2"/>
  </mergeCells>
  <conditionalFormatting sqref="B3:G3">
    <cfRule type="colorScale" priority="1">
      <colorScale>
        <cfvo type="min"/>
        <cfvo type="max"/>
        <color rgb="FFFF7128"/>
        <color rgb="FFFFEF9C"/>
      </colorScale>
    </cfRule>
  </conditionalFormatting>
  <pageMargins left="1" right="1" top="1" bottom="1" header="0.25" footer="0.25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celkem</vt:lpstr>
      <vt:lpstr>přínos k poznání</vt:lpstr>
      <vt:lpstr>společenská relevance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Nekorjak Michal</dc:creator>
  <cp:lastModifiedBy>Miholová Kateřina</cp:lastModifiedBy>
  <dcterms:created xsi:type="dcterms:W3CDTF">2022-02-15T12:55:58Z</dcterms:created>
  <dcterms:modified xsi:type="dcterms:W3CDTF">2022-04-28T12:21:40Z</dcterms:modified>
</cp:coreProperties>
</file>